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iar\Documents\Province\Treasurer's Office\2020 Reports\"/>
    </mc:Choice>
  </mc:AlternateContent>
  <bookViews>
    <workbookView xWindow="0" yWindow="0" windowWidth="28800" windowHeight="12435" tabRatio="807"/>
  </bookViews>
  <sheets>
    <sheet name="July 2020" sheetId="1" r:id="rId1"/>
    <sheet name="August 2020" sheetId="2" r:id="rId2"/>
    <sheet name="September 2020" sheetId="3" r:id="rId3"/>
    <sheet name="October 2020" sheetId="4" r:id="rId4"/>
    <sheet name="November 2020" sheetId="5" r:id="rId5"/>
    <sheet name="December 2020" sheetId="6" r:id="rId6"/>
    <sheet name="January 2021" sheetId="7" r:id="rId7"/>
    <sheet name="February 2021" sheetId="8" r:id="rId8"/>
    <sheet name="March 2021" sheetId="9" r:id="rId9"/>
    <sheet name="April 2021" sheetId="10" r:id="rId10"/>
    <sheet name="May 2021" sheetId="11" r:id="rId11"/>
    <sheet name="June 2021" sheetId="12" r:id="rId12"/>
    <sheet name="Year End" sheetId="13" r:id="rId13"/>
    <sheet name="2020 Budget" sheetId="15" r:id="rId14"/>
  </sheets>
  <definedNames>
    <definedName name="_xlnm.Print_Area" localSheetId="13">'2020 Budget'!$A$1:$E$96</definedName>
    <definedName name="_xlnm.Print_Area" localSheetId="9">'April 2021'!$A$1:$E$96</definedName>
    <definedName name="_xlnm.Print_Area" localSheetId="1">'August 2020'!$A$1:$E$96</definedName>
    <definedName name="_xlnm.Print_Area" localSheetId="5">'December 2020'!$A$1:$E$96</definedName>
    <definedName name="_xlnm.Print_Area" localSheetId="7">'February 2021'!$A$1:$E$96</definedName>
    <definedName name="_xlnm.Print_Area" localSheetId="6">'January 2021'!$A$1:$E$96</definedName>
    <definedName name="_xlnm.Print_Area" localSheetId="0">'July 2020'!$A$1:$E$96</definedName>
    <definedName name="_xlnm.Print_Area" localSheetId="11">'June 2021'!$A$1:$E$96</definedName>
    <definedName name="_xlnm.Print_Area" localSheetId="8">'March 2021'!$A$1:$E$96</definedName>
    <definedName name="_xlnm.Print_Area" localSheetId="10">'May 2021'!$A$1:$E$96</definedName>
    <definedName name="_xlnm.Print_Area" localSheetId="4">'November 2020'!$A$1:$E$96</definedName>
    <definedName name="_xlnm.Print_Area" localSheetId="3">'October 2020'!$A$1:$E$96</definedName>
    <definedName name="_xlnm.Print_Area" localSheetId="2">'September 2020'!$A$1:$E$96</definedName>
    <definedName name="_xlnm.Print_Area" localSheetId="12">'Year End'!$A$1:$E$97</definedName>
  </definedNames>
  <calcPr calcId="152511"/>
</workbook>
</file>

<file path=xl/calcChain.xml><?xml version="1.0" encoding="utf-8"?>
<calcChain xmlns="http://schemas.openxmlformats.org/spreadsheetml/2006/main">
  <c r="C94" i="15" l="1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B53" i="13" l="1"/>
  <c r="C53" i="13"/>
  <c r="B54" i="13"/>
  <c r="C54" i="13"/>
  <c r="B55" i="13"/>
  <c r="C55" i="13"/>
  <c r="B56" i="13"/>
  <c r="C56" i="13"/>
  <c r="E56" i="13" s="1"/>
  <c r="B57" i="13"/>
  <c r="C57" i="13"/>
  <c r="B58" i="13"/>
  <c r="C58" i="13"/>
  <c r="E58" i="13" s="1"/>
  <c r="B59" i="13"/>
  <c r="C59" i="13"/>
  <c r="B60" i="13"/>
  <c r="C60" i="13"/>
  <c r="B61" i="13"/>
  <c r="C61" i="13"/>
  <c r="B62" i="13"/>
  <c r="C62" i="13"/>
  <c r="B63" i="13"/>
  <c r="C63" i="13"/>
  <c r="B64" i="13"/>
  <c r="C64" i="13"/>
  <c r="E64" i="13" s="1"/>
  <c r="B65" i="13"/>
  <c r="C65" i="13"/>
  <c r="B66" i="13"/>
  <c r="C66" i="13"/>
  <c r="B67" i="13"/>
  <c r="C67" i="13"/>
  <c r="B68" i="13"/>
  <c r="C68" i="13"/>
  <c r="B69" i="13"/>
  <c r="C69" i="13"/>
  <c r="B70" i="13"/>
  <c r="C70" i="13"/>
  <c r="B71" i="13"/>
  <c r="C71" i="13"/>
  <c r="B72" i="13"/>
  <c r="C72" i="13"/>
  <c r="E72" i="13" s="1"/>
  <c r="B73" i="13"/>
  <c r="C73" i="13"/>
  <c r="B74" i="13"/>
  <c r="C74" i="13"/>
  <c r="E74" i="13" s="1"/>
  <c r="B75" i="13"/>
  <c r="C75" i="13"/>
  <c r="B76" i="13"/>
  <c r="C76" i="13"/>
  <c r="E76" i="13" s="1"/>
  <c r="B77" i="13"/>
  <c r="C77" i="13"/>
  <c r="B78" i="13"/>
  <c r="C78" i="13"/>
  <c r="E78" i="13" s="1"/>
  <c r="B79" i="13"/>
  <c r="C79" i="13"/>
  <c r="B80" i="13"/>
  <c r="C80" i="13"/>
  <c r="B81" i="13"/>
  <c r="C81" i="13"/>
  <c r="B82" i="13"/>
  <c r="C82" i="13"/>
  <c r="E82" i="13" s="1"/>
  <c r="B83" i="13"/>
  <c r="C83" i="13"/>
  <c r="B84" i="13"/>
  <c r="C84" i="13"/>
  <c r="E84" i="13" s="1"/>
  <c r="B85" i="13"/>
  <c r="C85" i="13"/>
  <c r="B86" i="13"/>
  <c r="C86" i="13"/>
  <c r="E86" i="13" s="1"/>
  <c r="B87" i="13"/>
  <c r="C87" i="13"/>
  <c r="B88" i="13"/>
  <c r="C88" i="13"/>
  <c r="E88" i="13" s="1"/>
  <c r="B89" i="13"/>
  <c r="C89" i="13"/>
  <c r="B90" i="13"/>
  <c r="C90" i="13"/>
  <c r="E90" i="13" s="1"/>
  <c r="B91" i="13"/>
  <c r="C91" i="13"/>
  <c r="B92" i="13"/>
  <c r="C92" i="13"/>
  <c r="E92" i="13" s="1"/>
  <c r="B93" i="13"/>
  <c r="C93" i="13"/>
  <c r="B94" i="13"/>
  <c r="C94" i="13"/>
  <c r="E94" i="13" s="1"/>
  <c r="C52" i="13"/>
  <c r="B10" i="13"/>
  <c r="B11" i="13"/>
  <c r="B12" i="13"/>
  <c r="B13" i="13"/>
  <c r="B14" i="13"/>
  <c r="B15" i="13"/>
  <c r="B16" i="13"/>
  <c r="E16" i="13" s="1"/>
  <c r="B17" i="13"/>
  <c r="B18" i="13"/>
  <c r="B19" i="13"/>
  <c r="E19" i="13"/>
  <c r="B20" i="13"/>
  <c r="B21" i="13"/>
  <c r="B22" i="13"/>
  <c r="B23" i="13"/>
  <c r="B32" i="13"/>
  <c r="B33" i="13"/>
  <c r="B31" i="13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61" i="13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52" i="2"/>
  <c r="E52" i="3"/>
  <c r="E52" i="4"/>
  <c r="E52" i="5"/>
  <c r="E52" i="6"/>
  <c r="E52" i="7"/>
  <c r="E52" i="8"/>
  <c r="E52" i="9"/>
  <c r="E52" i="10"/>
  <c r="E52" i="11"/>
  <c r="E52" i="12"/>
  <c r="E52" i="15"/>
  <c r="E52" i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2"/>
  <c r="E9" i="3"/>
  <c r="E9" i="4"/>
  <c r="E9" i="5"/>
  <c r="E9" i="6"/>
  <c r="E9" i="7"/>
  <c r="E9" i="8"/>
  <c r="E9" i="9"/>
  <c r="E9" i="10"/>
  <c r="E9" i="11"/>
  <c r="E9" i="12"/>
  <c r="E9" i="15"/>
  <c r="E9" i="1"/>
  <c r="D96" i="15"/>
  <c r="C96" i="15"/>
  <c r="C26" i="15" s="1"/>
  <c r="B96" i="15"/>
  <c r="B26" i="15" s="1"/>
  <c r="D26" i="15"/>
  <c r="D25" i="15"/>
  <c r="D27" i="15" s="1"/>
  <c r="C25" i="15"/>
  <c r="B25" i="15"/>
  <c r="E66" i="13" l="1"/>
  <c r="E62" i="13"/>
  <c r="E68" i="13"/>
  <c r="E23" i="13"/>
  <c r="E93" i="13"/>
  <c r="E22" i="13"/>
  <c r="E80" i="13"/>
  <c r="E91" i="13"/>
  <c r="E89" i="13"/>
  <c r="E87" i="13"/>
  <c r="E85" i="13"/>
  <c r="E83" i="13"/>
  <c r="E81" i="13"/>
  <c r="E79" i="13"/>
  <c r="E77" i="13"/>
  <c r="E73" i="13"/>
  <c r="E71" i="13"/>
  <c r="E67" i="13"/>
  <c r="E65" i="13"/>
  <c r="E53" i="13"/>
  <c r="E60" i="13"/>
  <c r="E59" i="13"/>
  <c r="E70" i="13"/>
  <c r="E55" i="13"/>
  <c r="E54" i="13"/>
  <c r="E20" i="13"/>
  <c r="E75" i="13"/>
  <c r="E69" i="13"/>
  <c r="E63" i="13"/>
  <c r="E57" i="13"/>
  <c r="E21" i="13"/>
  <c r="E96" i="15"/>
  <c r="E26" i="15" s="1"/>
  <c r="C27" i="15"/>
  <c r="B27" i="15"/>
  <c r="E25" i="15"/>
  <c r="E27" i="15" l="1"/>
  <c r="D96" i="13"/>
  <c r="B52" i="13"/>
  <c r="E52" i="13" s="1"/>
  <c r="D26" i="13"/>
  <c r="D25" i="13"/>
  <c r="E18" i="13"/>
  <c r="E17" i="13"/>
  <c r="E15" i="13"/>
  <c r="E14" i="13"/>
  <c r="E13" i="13"/>
  <c r="E12" i="13"/>
  <c r="E11" i="13"/>
  <c r="E10" i="13"/>
  <c r="B9" i="13"/>
  <c r="E9" i="13" s="1"/>
  <c r="D96" i="12"/>
  <c r="D26" i="12" s="1"/>
  <c r="C96" i="12"/>
  <c r="C26" i="12" s="1"/>
  <c r="B96" i="12"/>
  <c r="B26" i="12" s="1"/>
  <c r="D25" i="12"/>
  <c r="C25" i="12"/>
  <c r="B25" i="12"/>
  <c r="D96" i="11"/>
  <c r="D26" i="11" s="1"/>
  <c r="C96" i="11"/>
  <c r="C26" i="11" s="1"/>
  <c r="B96" i="11"/>
  <c r="B26" i="11" s="1"/>
  <c r="D25" i="11"/>
  <c r="C25" i="11"/>
  <c r="B25" i="11"/>
  <c r="D96" i="10"/>
  <c r="C96" i="10"/>
  <c r="C26" i="10" s="1"/>
  <c r="B96" i="10"/>
  <c r="B26" i="10" s="1"/>
  <c r="D26" i="10"/>
  <c r="D25" i="10"/>
  <c r="C25" i="10"/>
  <c r="B25" i="10"/>
  <c r="D96" i="9"/>
  <c r="D26" i="9" s="1"/>
  <c r="C96" i="9"/>
  <c r="C26" i="9" s="1"/>
  <c r="B96" i="9"/>
  <c r="B26" i="9" s="1"/>
  <c r="D25" i="9"/>
  <c r="C25" i="9"/>
  <c r="B25" i="9"/>
  <c r="D96" i="8"/>
  <c r="D26" i="8" s="1"/>
  <c r="C96" i="8"/>
  <c r="C26" i="8" s="1"/>
  <c r="B96" i="8"/>
  <c r="B26" i="8" s="1"/>
  <c r="D25" i="8"/>
  <c r="C25" i="8"/>
  <c r="B25" i="8"/>
  <c r="D96" i="7"/>
  <c r="D26" i="7" s="1"/>
  <c r="C96" i="7"/>
  <c r="C26" i="7" s="1"/>
  <c r="B96" i="7"/>
  <c r="B26" i="7" s="1"/>
  <c r="D25" i="7"/>
  <c r="C25" i="7"/>
  <c r="B25" i="7"/>
  <c r="D96" i="6"/>
  <c r="D26" i="6" s="1"/>
  <c r="C96" i="6"/>
  <c r="C26" i="6" s="1"/>
  <c r="B96" i="6"/>
  <c r="B26" i="6" s="1"/>
  <c r="D25" i="6"/>
  <c r="C25" i="6"/>
  <c r="B25" i="6"/>
  <c r="D96" i="5"/>
  <c r="D26" i="5" s="1"/>
  <c r="C96" i="5"/>
  <c r="C26" i="5" s="1"/>
  <c r="B96" i="5"/>
  <c r="B26" i="5" s="1"/>
  <c r="D25" i="5"/>
  <c r="C25" i="5"/>
  <c r="B25" i="5"/>
  <c r="D96" i="4"/>
  <c r="D26" i="4" s="1"/>
  <c r="C96" i="4"/>
  <c r="C26" i="4" s="1"/>
  <c r="B96" i="4"/>
  <c r="B26" i="4" s="1"/>
  <c r="D25" i="4"/>
  <c r="C25" i="4"/>
  <c r="B25" i="4"/>
  <c r="D96" i="3"/>
  <c r="D26" i="3" s="1"/>
  <c r="C96" i="3"/>
  <c r="C26" i="3" s="1"/>
  <c r="B96" i="3"/>
  <c r="B26" i="3" s="1"/>
  <c r="D25" i="3"/>
  <c r="C25" i="3"/>
  <c r="B25" i="3"/>
  <c r="D96" i="2"/>
  <c r="D26" i="2" s="1"/>
  <c r="C96" i="2"/>
  <c r="C26" i="2" s="1"/>
  <c r="B96" i="2"/>
  <c r="B26" i="2" s="1"/>
  <c r="D25" i="2"/>
  <c r="C25" i="2"/>
  <c r="B25" i="2"/>
  <c r="D96" i="1"/>
  <c r="D26" i="1" s="1"/>
  <c r="C96" i="1"/>
  <c r="C26" i="1" s="1"/>
  <c r="B96" i="1"/>
  <c r="B26" i="1" s="1"/>
  <c r="D25" i="1"/>
  <c r="C25" i="1"/>
  <c r="B25" i="1"/>
  <c r="B27" i="2" l="1"/>
  <c r="C27" i="5"/>
  <c r="B27" i="12"/>
  <c r="D27" i="13"/>
  <c r="D27" i="3"/>
  <c r="D27" i="2"/>
  <c r="B27" i="10"/>
  <c r="E96" i="8"/>
  <c r="E26" i="8" s="1"/>
  <c r="B27" i="8"/>
  <c r="B27" i="7"/>
  <c r="B27" i="6"/>
  <c r="E96" i="1"/>
  <c r="E26" i="1" s="1"/>
  <c r="D27" i="8"/>
  <c r="E25" i="11"/>
  <c r="C27" i="6"/>
  <c r="C27" i="4"/>
  <c r="D27" i="6"/>
  <c r="E25" i="9"/>
  <c r="C96" i="13"/>
  <c r="C26" i="13" s="1"/>
  <c r="C25" i="13"/>
  <c r="C27" i="2"/>
  <c r="D27" i="4"/>
  <c r="E25" i="7"/>
  <c r="B27" i="11"/>
  <c r="E96" i="12"/>
  <c r="E26" i="12" s="1"/>
  <c r="E25" i="5"/>
  <c r="B27" i="9"/>
  <c r="E96" i="10"/>
  <c r="E26" i="10" s="1"/>
  <c r="C27" i="11"/>
  <c r="B27" i="5"/>
  <c r="E96" i="6"/>
  <c r="E26" i="6" s="1"/>
  <c r="D27" i="9"/>
  <c r="E25" i="12"/>
  <c r="E25" i="1"/>
  <c r="E25" i="10"/>
  <c r="E96" i="11"/>
  <c r="E26" i="11" s="1"/>
  <c r="B27" i="1"/>
  <c r="E96" i="2"/>
  <c r="E26" i="2" s="1"/>
  <c r="D27" i="5"/>
  <c r="E25" i="8"/>
  <c r="E96" i="9"/>
  <c r="E26" i="9" s="1"/>
  <c r="E25" i="6"/>
  <c r="E96" i="7"/>
  <c r="E26" i="7" s="1"/>
  <c r="C27" i="12"/>
  <c r="E96" i="5"/>
  <c r="E26" i="5" s="1"/>
  <c r="C27" i="10"/>
  <c r="D27" i="12"/>
  <c r="E25" i="2"/>
  <c r="C27" i="8"/>
  <c r="D27" i="10"/>
  <c r="B27" i="4"/>
  <c r="E96" i="4"/>
  <c r="E26" i="4" s="1"/>
  <c r="E25" i="4"/>
  <c r="E96" i="3"/>
  <c r="E26" i="3" s="1"/>
  <c r="B27" i="3"/>
  <c r="E25" i="3"/>
  <c r="C27" i="1"/>
  <c r="D27" i="1"/>
  <c r="C27" i="7"/>
  <c r="D27" i="7"/>
  <c r="C27" i="3"/>
  <c r="C27" i="9"/>
  <c r="D27" i="11"/>
  <c r="B25" i="13"/>
  <c r="B96" i="13"/>
  <c r="B26" i="13" s="1"/>
  <c r="E27" i="12" l="1"/>
  <c r="E27" i="2"/>
  <c r="E27" i="5"/>
  <c r="E27" i="1"/>
  <c r="E27" i="10"/>
  <c r="E27" i="9"/>
  <c r="E27" i="8"/>
  <c r="E27" i="7"/>
  <c r="E27" i="6"/>
  <c r="E27" i="4"/>
  <c r="E96" i="13"/>
  <c r="E26" i="13" s="1"/>
  <c r="E25" i="13"/>
  <c r="E27" i="11"/>
  <c r="C27" i="13"/>
  <c r="E27" i="3"/>
  <c r="B27" i="13"/>
  <c r="E27" i="13" l="1"/>
</calcChain>
</file>

<file path=xl/sharedStrings.xml><?xml version="1.0" encoding="utf-8"?>
<sst xmlns="http://schemas.openxmlformats.org/spreadsheetml/2006/main" count="1203" uniqueCount="100">
  <si>
    <t>Monthly Income &amp; Expense Report</t>
  </si>
  <si>
    <t>Income</t>
  </si>
  <si>
    <t>Category</t>
  </si>
  <si>
    <t>Actual</t>
  </si>
  <si>
    <t>Budget</t>
  </si>
  <si>
    <r>
      <t>Over/</t>
    </r>
    <r>
      <rPr>
        <b/>
        <sz val="12"/>
        <color rgb="FFFF0000"/>
        <rFont val="Verdana"/>
        <family val="2"/>
      </rPr>
      <t>(Under)</t>
    </r>
  </si>
  <si>
    <t>006 Salaries</t>
  </si>
  <si>
    <t>007 Med/Den/Opt. Benefits</t>
  </si>
  <si>
    <t>008 Mass Stipends</t>
  </si>
  <si>
    <t>009 Supply Work</t>
  </si>
  <si>
    <t>010 Fees for Services</t>
  </si>
  <si>
    <t>011 Retirement subsidy</t>
  </si>
  <si>
    <t>012 Continuing Education</t>
  </si>
  <si>
    <t>013 Car &amp; Ins. Allowance</t>
  </si>
  <si>
    <t>014 Retreat Allowance</t>
  </si>
  <si>
    <t>015 Rental Income</t>
  </si>
  <si>
    <t>017 Fundraisers</t>
  </si>
  <si>
    <t>018 Formation</t>
  </si>
  <si>
    <t>019 Donations</t>
  </si>
  <si>
    <t>020 Interest/Dividends Earned</t>
  </si>
  <si>
    <t>021 Micellaneous</t>
  </si>
  <si>
    <t xml:space="preserve">022 Total Monthly Income </t>
  </si>
  <si>
    <t>024 Total Monthly Expense</t>
  </si>
  <si>
    <t>027 Total Monthly Taxa</t>
  </si>
  <si>
    <t>Other Income</t>
  </si>
  <si>
    <t>Amount</t>
  </si>
  <si>
    <t>100 Formation Donations</t>
  </si>
  <si>
    <t>200 Pensions/Retirement Benefits</t>
  </si>
  <si>
    <t>300 Vietnam Mission Donations</t>
  </si>
  <si>
    <t>Guardian</t>
  </si>
  <si>
    <t>Procurator</t>
  </si>
  <si>
    <t>Date</t>
  </si>
  <si>
    <t>Expenses</t>
  </si>
  <si>
    <t>1.1 Med/Den/Opt.</t>
  </si>
  <si>
    <t>1.2 Medical Insurance</t>
  </si>
  <si>
    <t>1.3 Personal Expense</t>
  </si>
  <si>
    <t>1.4 Pocket Money</t>
  </si>
  <si>
    <t>1.5 Social Security</t>
  </si>
  <si>
    <t>1.6 Vacation</t>
  </si>
  <si>
    <t>1.7 Retreats</t>
  </si>
  <si>
    <t>1.8 Continuing Education</t>
  </si>
  <si>
    <t>1.9 Community Events</t>
  </si>
  <si>
    <t>1.10 Recreation</t>
  </si>
  <si>
    <t>1.11 Official Travel</t>
  </si>
  <si>
    <t>1.12 Personnel</t>
  </si>
  <si>
    <t>1.13 Tuition</t>
  </si>
  <si>
    <t>2.1 Rent/Mortgage/Property &amp; Other Insurance</t>
  </si>
  <si>
    <t>2.2 Utilities</t>
  </si>
  <si>
    <t>2.3 Telephone</t>
  </si>
  <si>
    <t>2.4 Repairs and Maintenance</t>
  </si>
  <si>
    <t>2.5 Hospitality</t>
  </si>
  <si>
    <t>2.6 Household Expenses</t>
  </si>
  <si>
    <t>2.7 Library</t>
  </si>
  <si>
    <t>2.8 Liturgy</t>
  </si>
  <si>
    <t>2.9 Capital Expenditures</t>
  </si>
  <si>
    <t>2.10 Property Insurance/Taxes</t>
  </si>
  <si>
    <t>2.11 Moving Expenses</t>
  </si>
  <si>
    <t>3.1 Automobile Purchase</t>
  </si>
  <si>
    <t>3.3 Automobile Insurance</t>
  </si>
  <si>
    <t>3.4 Auto Registration, Fees &amp; Licensing</t>
  </si>
  <si>
    <t>3.5 Gasoline</t>
  </si>
  <si>
    <t>3.6 Auto Repairs &amp; Maintenance</t>
  </si>
  <si>
    <t>4.1 Office Supplies</t>
  </si>
  <si>
    <t>4.2 Postage</t>
  </si>
  <si>
    <t>4.3 Bank Charges</t>
  </si>
  <si>
    <t>4.4 Legal and Accounting Fees</t>
  </si>
  <si>
    <t>4.5 Advertising</t>
  </si>
  <si>
    <t>4.6 Donations</t>
  </si>
  <si>
    <t>4.7 Fundraising/Development Costs</t>
  </si>
  <si>
    <t>4.8 Candidate Expense/Novitiate Fees</t>
  </si>
  <si>
    <t>5.1 Generalictum</t>
  </si>
  <si>
    <t>5.3 Peace and Justice</t>
  </si>
  <si>
    <t>5.4 CFC Fees</t>
  </si>
  <si>
    <t>5.5 CMSM Membership</t>
  </si>
  <si>
    <t>5.6 CFC Projects</t>
  </si>
  <si>
    <t>6.0 Miscellaneous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</si>
  <si>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</si>
  <si>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</si>
  <si>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</si>
  <si>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</si>
  <si>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</si>
  <si>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</si>
  <si>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</si>
  <si>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</si>
  <si>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</si>
  <si>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</si>
  <si>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</si>
  <si>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Year End 2020</t>
  </si>
  <si>
    <t>2020 Budget</t>
  </si>
  <si>
    <r>
      <t>Under/</t>
    </r>
    <r>
      <rPr>
        <b/>
        <sz val="12"/>
        <color rgb="FFFF0000"/>
        <rFont val="Verdana"/>
        <family val="2"/>
      </rPr>
      <t>(Over)</t>
    </r>
  </si>
  <si>
    <t>January 2021</t>
  </si>
  <si>
    <t>February 2021</t>
  </si>
  <si>
    <t>March 2021</t>
  </si>
  <si>
    <t>April 2021</t>
  </si>
  <si>
    <t>May 2021</t>
  </si>
  <si>
    <t>June 2021</t>
  </si>
  <si>
    <t>Fiscal Year End July 2020 - June 2021</t>
  </si>
  <si>
    <t>SJC Province</t>
  </si>
  <si>
    <t>Annual Income &amp; Expense Report</t>
  </si>
  <si>
    <t>John Heinz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</si>
</sst>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color rgb="FF000000"/>
      <name val="Verdana"/>
    </font>
    <font>
      <b/>
      <sz val="14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40" fontId="4" fillId="2" borderId="3" xfId="0" applyNumberFormat="1" applyFont="1" applyFill="1" applyBorder="1" applyAlignment="1"/>
    <xf numFmtId="40" fontId="4" fillId="2" borderId="3" xfId="0" applyNumberFormat="1" applyFont="1" applyFill="1" applyBorder="1"/>
    <xf numFmtId="2" fontId="4" fillId="2" borderId="3" xfId="0" applyNumberFormat="1" applyFont="1" applyFill="1" applyBorder="1"/>
    <xf numFmtId="2" fontId="4" fillId="2" borderId="4" xfId="0" applyNumberFormat="1" applyFont="1" applyFill="1" applyBorder="1"/>
    <xf numFmtId="40" fontId="4" fillId="2" borderId="4" xfId="0" applyNumberFormat="1" applyFont="1" applyFill="1" applyBorder="1"/>
    <xf numFmtId="2" fontId="4" fillId="2" borderId="5" xfId="0" applyNumberFormat="1" applyFont="1" applyFill="1" applyBorder="1"/>
    <xf numFmtId="2" fontId="4" fillId="2" borderId="6" xfId="0" applyNumberFormat="1" applyFont="1" applyFill="1" applyBorder="1"/>
    <xf numFmtId="40" fontId="3" fillId="2" borderId="7" xfId="0" applyNumberFormat="1" applyFont="1" applyFill="1" applyBorder="1"/>
    <xf numFmtId="40" fontId="3" fillId="2" borderId="6" xfId="0" applyNumberFormat="1" applyFont="1" applyFill="1" applyBorder="1"/>
    <xf numFmtId="2" fontId="4" fillId="2" borderId="8" xfId="0" applyNumberFormat="1" applyFont="1" applyFill="1" applyBorder="1"/>
    <xf numFmtId="40" fontId="3" fillId="2" borderId="9" xfId="0" applyNumberFormat="1" applyFont="1" applyFill="1" applyBorder="1"/>
    <xf numFmtId="40" fontId="3" fillId="2" borderId="3" xfId="0" applyNumberFormat="1" applyFont="1" applyFill="1" applyBorder="1"/>
    <xf numFmtId="2" fontId="4" fillId="2" borderId="10" xfId="0" applyNumberFormat="1" applyFont="1" applyFill="1" applyBorder="1"/>
    <xf numFmtId="2" fontId="4" fillId="2" borderId="11" xfId="0" applyNumberFormat="1" applyFont="1" applyFill="1" applyBorder="1"/>
    <xf numFmtId="40" fontId="3" fillId="2" borderId="12" xfId="0" applyNumberFormat="1" applyFont="1" applyFill="1" applyBorder="1"/>
    <xf numFmtId="40" fontId="3" fillId="2" borderId="10" xfId="0" applyNumberFormat="1" applyFont="1" applyFill="1" applyBorder="1"/>
    <xf numFmtId="0" fontId="4" fillId="2" borderId="4" xfId="0" applyFont="1" applyFill="1" applyBorder="1"/>
    <xf numFmtId="38" fontId="4" fillId="2" borderId="4" xfId="0" applyNumberFormat="1" applyFont="1" applyFill="1" applyBorder="1"/>
    <xf numFmtId="0" fontId="4" fillId="2" borderId="4" xfId="0" applyFont="1" applyFill="1" applyBorder="1" applyAlignment="1">
      <alignment horizontal="center"/>
    </xf>
    <xf numFmtId="40" fontId="3" fillId="2" borderId="3" xfId="0" applyNumberFormat="1" applyFont="1" applyFill="1" applyBorder="1" applyAlignment="1">
      <alignment horizontal="center"/>
    </xf>
    <xf numFmtId="40" fontId="4" fillId="2" borderId="14" xfId="0" applyNumberFormat="1" applyFont="1" applyFill="1" applyBorder="1"/>
    <xf numFmtId="0" fontId="0" fillId="3" borderId="0" xfId="0" applyFont="1" applyFill="1" applyAlignment="1"/>
    <xf numFmtId="38" fontId="1" fillId="2" borderId="4" xfId="0" applyNumberFormat="1" applyFont="1" applyFill="1" applyBorder="1" applyAlignment="1">
      <alignment horizontal="center"/>
    </xf>
    <xf numFmtId="38" fontId="3" fillId="2" borderId="4" xfId="0" applyNumberFormat="1" applyFont="1" applyFill="1" applyBorder="1" applyAlignment="1">
      <alignment horizontal="center"/>
    </xf>
    <xf numFmtId="38" fontId="1" fillId="2" borderId="4" xfId="0" applyNumberFormat="1" applyFont="1" applyFill="1" applyBorder="1" applyAlignment="1">
      <alignment horizontal="center"/>
    </xf>
    <xf numFmtId="38" fontId="3" fillId="2" borderId="4" xfId="0" applyNumberFormat="1" applyFont="1" applyFill="1" applyBorder="1" applyAlignment="1">
      <alignment horizontal="center"/>
    </xf>
    <xf numFmtId="38" fontId="1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40" fontId="3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49" fontId="1" fillId="2" borderId="4" xfId="0" applyNumberFormat="1" applyFont="1" applyFill="1" applyBorder="1" applyAlignment="1">
      <alignment horizontal="center"/>
    </xf>
    <xf numFmtId="38" fontId="3" fillId="2" borderId="13" xfId="0" applyNumberFormat="1" applyFont="1" applyFill="1" applyBorder="1" applyAlignment="1">
      <alignment horizontal="center"/>
    </xf>
    <xf numFmtId="0" fontId="2" fillId="0" borderId="13" xfId="0" applyFont="1" applyBorder="1" applyAlignment="1"/>
    <xf numFmtId="0" fontId="3" fillId="2" borderId="9" xfId="0" applyFont="1" applyFill="1" applyBorder="1" applyAlignment="1">
      <alignment horizontal="center"/>
    </xf>
    <xf numFmtId="40" fontId="4" fillId="2" borderId="13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38" fontId="3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96"/>
  <sheetViews>
    <sheetView tabSelected="1" topLeftCell="A25" zoomScaleNormal="100" workbookViewId="0">
      <selection activeCell="H45" sqref="H45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81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89</v>
      </c>
    </row>
    <row r="9" spans="1:5" ht="12.75" customHeight="1" x14ac:dyDescent="0.2">
      <c r="A9" s="2" t="s">
        <v>6</v>
      </c>
      <c r="B9" s="3">
        <v>58409.64</v>
      </c>
      <c r="C9" s="3">
        <v>66420</v>
      </c>
      <c r="D9" s="4"/>
      <c r="E9" s="4">
        <f>C9-B9</f>
        <v>8010.3600000000006</v>
      </c>
    </row>
    <row r="10" spans="1:5" ht="12.75" customHeight="1" x14ac:dyDescent="0.2">
      <c r="A10" s="2" t="s">
        <v>7</v>
      </c>
      <c r="B10" s="3">
        <v>7495.53</v>
      </c>
      <c r="C10" s="4">
        <v>8635</v>
      </c>
      <c r="D10" s="4"/>
      <c r="E10" s="4">
        <f t="shared" ref="E10:E23" si="0">C10-B10</f>
        <v>1139.4700000000003</v>
      </c>
    </row>
    <row r="11" spans="1:5" ht="12.75" customHeight="1" x14ac:dyDescent="0.2">
      <c r="A11" s="2" t="s">
        <v>8</v>
      </c>
      <c r="B11" s="3">
        <v>1764</v>
      </c>
      <c r="C11" s="4">
        <v>2030</v>
      </c>
      <c r="D11" s="4"/>
      <c r="E11" s="4">
        <f t="shared" si="0"/>
        <v>266</v>
      </c>
    </row>
    <row r="12" spans="1:5" ht="12.75" customHeight="1" x14ac:dyDescent="0.2">
      <c r="A12" s="2" t="s">
        <v>9</v>
      </c>
      <c r="B12" s="3">
        <v>1350</v>
      </c>
      <c r="C12" s="4">
        <v>1225</v>
      </c>
      <c r="D12" s="4"/>
      <c r="E12" s="4">
        <f t="shared" si="0"/>
        <v>-125</v>
      </c>
    </row>
    <row r="13" spans="1:5" ht="12.75" customHeight="1" x14ac:dyDescent="0.2">
      <c r="A13" s="2" t="s">
        <v>10</v>
      </c>
      <c r="B13" s="3">
        <v>550</v>
      </c>
      <c r="C13" s="4">
        <v>525</v>
      </c>
      <c r="D13" s="4"/>
      <c r="E13" s="4">
        <f t="shared" si="0"/>
        <v>-25</v>
      </c>
    </row>
    <row r="14" spans="1:5" ht="12.75" customHeight="1" x14ac:dyDescent="0.2">
      <c r="A14" s="2" t="s">
        <v>11</v>
      </c>
      <c r="B14" s="4">
        <v>5000</v>
      </c>
      <c r="C14" s="4">
        <v>5525</v>
      </c>
      <c r="D14" s="4"/>
      <c r="E14" s="4">
        <f t="shared" si="0"/>
        <v>525</v>
      </c>
    </row>
    <row r="15" spans="1:5" ht="12.75" customHeight="1" x14ac:dyDescent="0.2">
      <c r="A15" s="2" t="s">
        <v>12</v>
      </c>
      <c r="B15" s="4">
        <v>60</v>
      </c>
      <c r="C15" s="4">
        <v>73</v>
      </c>
      <c r="D15" s="4"/>
      <c r="E15" s="4">
        <f t="shared" si="0"/>
        <v>13</v>
      </c>
    </row>
    <row r="16" spans="1:5" ht="12.75" customHeight="1" x14ac:dyDescent="0.2">
      <c r="A16" s="5" t="s">
        <v>13</v>
      </c>
      <c r="B16" s="3">
        <v>1583.33</v>
      </c>
      <c r="C16" s="4">
        <v>561</v>
      </c>
      <c r="D16" s="4"/>
      <c r="E16" s="4">
        <f t="shared" si="0"/>
        <v>-1022.3299999999999</v>
      </c>
    </row>
    <row r="17" spans="1:5" ht="12.75" customHeight="1" x14ac:dyDescent="0.2">
      <c r="A17" s="5" t="s">
        <v>14</v>
      </c>
      <c r="B17" s="4">
        <v>272</v>
      </c>
      <c r="C17" s="4">
        <v>355</v>
      </c>
      <c r="D17" s="4"/>
      <c r="E17" s="4">
        <f t="shared" si="0"/>
        <v>83</v>
      </c>
    </row>
    <row r="18" spans="1:5" ht="12.75" customHeight="1" x14ac:dyDescent="0.2">
      <c r="A18" s="5" t="s">
        <v>15</v>
      </c>
      <c r="B18" s="4">
        <v>1600</v>
      </c>
      <c r="C18" s="4">
        <v>1600</v>
      </c>
      <c r="D18" s="4"/>
      <c r="E18" s="4">
        <f t="shared" si="0"/>
        <v>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>
        <v>2213.5</v>
      </c>
      <c r="C21" s="4">
        <v>1072</v>
      </c>
      <c r="D21" s="4"/>
      <c r="E21" s="4">
        <f t="shared" si="0"/>
        <v>-1141.5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>
        <v>840</v>
      </c>
      <c r="C23" s="4">
        <v>50</v>
      </c>
      <c r="D23" s="4"/>
      <c r="E23" s="4">
        <f t="shared" si="0"/>
        <v>-790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81138</v>
      </c>
      <c r="C25" s="10">
        <f t="shared" si="1"/>
        <v>91415</v>
      </c>
      <c r="D25" s="10">
        <f t="shared" si="1"/>
        <v>0</v>
      </c>
      <c r="E25" s="11">
        <f t="shared" si="1"/>
        <v>10277.000000000002</v>
      </c>
    </row>
    <row r="26" spans="1:5" ht="12.75" customHeight="1" x14ac:dyDescent="0.2">
      <c r="A26" s="5" t="s">
        <v>22</v>
      </c>
      <c r="B26" s="13">
        <f t="shared" ref="B26:E26" si="2">SUM(B96)</f>
        <v>65223.43</v>
      </c>
      <c r="C26" s="13">
        <f t="shared" si="2"/>
        <v>115913</v>
      </c>
      <c r="D26" s="13">
        <f t="shared" si="2"/>
        <v>0</v>
      </c>
      <c r="E26" s="14">
        <f t="shared" si="2"/>
        <v>50689.570000000007</v>
      </c>
    </row>
    <row r="27" spans="1:5" ht="12.75" customHeight="1" x14ac:dyDescent="0.2">
      <c r="A27" s="15" t="s">
        <v>23</v>
      </c>
      <c r="B27" s="17">
        <f t="shared" ref="B27:E27" si="3">SUM(B25-B26)</f>
        <v>15914.57</v>
      </c>
      <c r="C27" s="17">
        <f t="shared" si="3"/>
        <v>-24498</v>
      </c>
      <c r="D27" s="17">
        <f t="shared" si="3"/>
        <v>0</v>
      </c>
      <c r="E27" s="18">
        <f t="shared" si="3"/>
        <v>-40412.570000000007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3">
        <v>16186.62</v>
      </c>
      <c r="C32" s="20"/>
      <c r="D32" s="7"/>
      <c r="E32" s="7"/>
    </row>
    <row r="33" spans="1:5" ht="12.75" customHeight="1" x14ac:dyDescent="0.2">
      <c r="A33" s="5" t="s">
        <v>28</v>
      </c>
      <c r="B33" s="4">
        <v>1994.75</v>
      </c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 t="s">
        <v>99</v>
      </c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>
        <v>44075</v>
      </c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81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89</v>
      </c>
    </row>
    <row r="52" spans="1:5" ht="12.75" customHeight="1" x14ac:dyDescent="0.2">
      <c r="A52" s="5" t="s">
        <v>33</v>
      </c>
      <c r="B52" s="3">
        <v>5783.6</v>
      </c>
      <c r="C52" s="4">
        <v>5121</v>
      </c>
      <c r="D52" s="4"/>
      <c r="E52" s="4">
        <f>C52-B52</f>
        <v>-662.60000000000036</v>
      </c>
    </row>
    <row r="53" spans="1:5" ht="12.75" customHeight="1" x14ac:dyDescent="0.2">
      <c r="A53" s="5" t="s">
        <v>34</v>
      </c>
      <c r="B53" s="4">
        <v>17849.330000000002</v>
      </c>
      <c r="C53" s="4">
        <v>27045</v>
      </c>
      <c r="D53" s="4"/>
      <c r="E53" s="4">
        <f t="shared" ref="E53:E94" si="4">C53-B53</f>
        <v>9195.6699999999983</v>
      </c>
    </row>
    <row r="54" spans="1:5" ht="12.75" customHeight="1" x14ac:dyDescent="0.2">
      <c r="A54" s="5" t="s">
        <v>35</v>
      </c>
      <c r="B54" s="3">
        <v>3864.18</v>
      </c>
      <c r="C54" s="4">
        <v>1848</v>
      </c>
      <c r="D54" s="4"/>
      <c r="E54" s="4">
        <f t="shared" si="4"/>
        <v>-2016.1799999999998</v>
      </c>
    </row>
    <row r="55" spans="1:5" ht="12.75" customHeight="1" x14ac:dyDescent="0.2">
      <c r="A55" s="5" t="s">
        <v>36</v>
      </c>
      <c r="B55" s="3">
        <v>4339.09</v>
      </c>
      <c r="C55" s="4">
        <v>3417</v>
      </c>
      <c r="D55" s="4"/>
      <c r="E55" s="4">
        <f t="shared" si="4"/>
        <v>-922.09000000000015</v>
      </c>
    </row>
    <row r="56" spans="1:5" ht="12.75" customHeight="1" x14ac:dyDescent="0.2">
      <c r="A56" s="5" t="s">
        <v>37</v>
      </c>
      <c r="B56" s="4">
        <v>7522.5</v>
      </c>
      <c r="C56" s="4">
        <v>4700</v>
      </c>
      <c r="D56" s="4"/>
      <c r="E56" s="4">
        <f t="shared" si="4"/>
        <v>-2822.5</v>
      </c>
    </row>
    <row r="57" spans="1:5" ht="12.75" customHeight="1" x14ac:dyDescent="0.2">
      <c r="A57" s="5" t="s">
        <v>38</v>
      </c>
      <c r="B57" s="3">
        <v>4720</v>
      </c>
      <c r="C57" s="4">
        <v>3586</v>
      </c>
      <c r="D57" s="4"/>
      <c r="E57" s="4">
        <f t="shared" si="4"/>
        <v>-1134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3">
        <v>125</v>
      </c>
      <c r="C59" s="4">
        <v>430</v>
      </c>
      <c r="D59" s="4"/>
      <c r="E59" s="4">
        <f t="shared" si="4"/>
        <v>305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3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>
        <v>3378.26</v>
      </c>
      <c r="C62" s="4">
        <v>5190</v>
      </c>
      <c r="D62" s="4"/>
      <c r="E62" s="4">
        <f t="shared" si="4"/>
        <v>1811.7399999999998</v>
      </c>
    </row>
    <row r="63" spans="1:5" ht="12.75" customHeight="1" x14ac:dyDescent="0.2">
      <c r="A63" s="5" t="s">
        <v>44</v>
      </c>
      <c r="B63" s="4">
        <v>5807.24</v>
      </c>
      <c r="C63" s="4">
        <v>4525</v>
      </c>
      <c r="D63" s="4"/>
      <c r="E63" s="4">
        <f t="shared" si="4"/>
        <v>-1282.2399999999998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>
        <v>1253.18</v>
      </c>
      <c r="C65" s="4">
        <v>9600</v>
      </c>
      <c r="D65" s="4"/>
      <c r="E65" s="4">
        <f t="shared" si="4"/>
        <v>8346.82</v>
      </c>
    </row>
    <row r="66" spans="1:5" ht="12.75" customHeight="1" x14ac:dyDescent="0.2">
      <c r="A66" s="5" t="s">
        <v>47</v>
      </c>
      <c r="B66" s="4">
        <v>1414.19</v>
      </c>
      <c r="C66" s="4">
        <v>1742</v>
      </c>
      <c r="D66" s="4"/>
      <c r="E66" s="4">
        <f t="shared" si="4"/>
        <v>327.80999999999995</v>
      </c>
    </row>
    <row r="67" spans="1:5" ht="12.75" customHeight="1" x14ac:dyDescent="0.2">
      <c r="A67" s="5" t="s">
        <v>48</v>
      </c>
      <c r="B67" s="4">
        <v>1973.87</v>
      </c>
      <c r="C67" s="4">
        <v>2009</v>
      </c>
      <c r="D67" s="4"/>
      <c r="E67" s="4">
        <f t="shared" si="4"/>
        <v>35.130000000000109</v>
      </c>
    </row>
    <row r="68" spans="1:5" ht="12.75" customHeight="1" x14ac:dyDescent="0.2">
      <c r="A68" s="5" t="s">
        <v>49</v>
      </c>
      <c r="B68" s="4">
        <v>1386.08</v>
      </c>
      <c r="C68" s="4">
        <v>1010</v>
      </c>
      <c r="D68" s="4"/>
      <c r="E68" s="4">
        <f t="shared" si="4"/>
        <v>-376.07999999999993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>
        <v>3792.79</v>
      </c>
      <c r="C70" s="4">
        <v>3350</v>
      </c>
      <c r="D70" s="4"/>
      <c r="E70" s="4">
        <f t="shared" si="4"/>
        <v>-442.78999999999996</v>
      </c>
    </row>
    <row r="71" spans="1:5" ht="12.75" customHeight="1" x14ac:dyDescent="0.2">
      <c r="A71" s="5" t="s">
        <v>52</v>
      </c>
      <c r="B71" s="4">
        <v>399.8</v>
      </c>
      <c r="C71" s="4">
        <v>199</v>
      </c>
      <c r="D71" s="4"/>
      <c r="E71" s="4">
        <f t="shared" si="4"/>
        <v>-200.8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>
        <v>101.31</v>
      </c>
      <c r="C73" s="4">
        <v>6720</v>
      </c>
      <c r="D73" s="4"/>
      <c r="E73" s="4">
        <f t="shared" si="4"/>
        <v>6618.69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>
        <v>285.42</v>
      </c>
      <c r="C79" s="4">
        <v>1475</v>
      </c>
      <c r="D79" s="4"/>
      <c r="E79" s="4">
        <f t="shared" si="4"/>
        <v>1189.58</v>
      </c>
    </row>
    <row r="80" spans="1:5" ht="12.75" customHeight="1" x14ac:dyDescent="0.2">
      <c r="A80" s="5" t="s">
        <v>61</v>
      </c>
      <c r="B80" s="4">
        <v>248.89</v>
      </c>
      <c r="C80" s="4">
        <v>1970</v>
      </c>
      <c r="D80" s="4"/>
      <c r="E80" s="4">
        <f t="shared" si="4"/>
        <v>1721.1100000000001</v>
      </c>
    </row>
    <row r="81" spans="1:5" ht="12.75" customHeight="1" x14ac:dyDescent="0.2">
      <c r="A81" s="5" t="s">
        <v>62</v>
      </c>
      <c r="B81" s="4">
        <v>400.38</v>
      </c>
      <c r="C81" s="4">
        <v>484</v>
      </c>
      <c r="D81" s="4"/>
      <c r="E81" s="4">
        <f t="shared" si="4"/>
        <v>83.62</v>
      </c>
    </row>
    <row r="82" spans="1:5" ht="12.75" customHeight="1" x14ac:dyDescent="0.2">
      <c r="A82" s="5" t="s">
        <v>63</v>
      </c>
      <c r="B82" s="3">
        <v>108.25</v>
      </c>
      <c r="C82" s="4">
        <v>296</v>
      </c>
      <c r="D82" s="4"/>
      <c r="E82" s="4">
        <f t="shared" si="4"/>
        <v>187.75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>
        <v>168.09</v>
      </c>
      <c r="C86" s="4">
        <v>86</v>
      </c>
      <c r="D86" s="4"/>
      <c r="E86" s="4">
        <f t="shared" si="4"/>
        <v>-82.09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3">
        <v>301.98</v>
      </c>
      <c r="C94" s="4">
        <v>5713</v>
      </c>
      <c r="D94" s="4"/>
      <c r="E94" s="4">
        <f t="shared" si="4"/>
        <v>5411.02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65223.43</v>
      </c>
      <c r="C96" s="14">
        <f t="shared" si="5"/>
        <v>115913</v>
      </c>
      <c r="D96" s="14">
        <f t="shared" si="5"/>
        <v>0</v>
      </c>
      <c r="E96" s="14">
        <f t="shared" si="5"/>
        <v>50689.570000000007</v>
      </c>
    </row>
  </sheetData>
  <mergeCells count="14">
    <mergeCell ref="A3:E3"/>
    <mergeCell ref="A1:E1"/>
    <mergeCell ref="A2:E2"/>
    <mergeCell ref="A5:E5"/>
    <mergeCell ref="A4:E4"/>
    <mergeCell ref="A47:E47"/>
    <mergeCell ref="A50:E50"/>
    <mergeCell ref="A46:E46"/>
    <mergeCell ref="A45:E45"/>
    <mergeCell ref="A6:E6"/>
    <mergeCell ref="A7:E7"/>
    <mergeCell ref="B38:C38"/>
    <mergeCell ref="B41:C41"/>
    <mergeCell ref="B44:C44"/>
  </mergeCells>
  <printOptions horizontalCentered="1" verticalCentered="1"/>
  <pageMargins left="0.47" right="0.37386804657179801" top="0.25" bottom="0.65" header="0" footer="0"/>
  <pageSetup scale="85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96"/>
  <sheetViews>
    <sheetView zoomScaleNormal="100" workbookViewId="0">
      <selection activeCell="H78" sqref="H78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7.87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93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/>
      <c r="C9" s="3">
        <v>66420</v>
      </c>
      <c r="D9" s="4"/>
      <c r="E9" s="4">
        <f>C9-B9</f>
        <v>66420</v>
      </c>
    </row>
    <row r="10" spans="1:5" ht="12.75" customHeight="1" x14ac:dyDescent="0.2">
      <c r="A10" s="2" t="s">
        <v>7</v>
      </c>
      <c r="B10" s="4"/>
      <c r="C10" s="4">
        <v>8635</v>
      </c>
      <c r="D10" s="4"/>
      <c r="E10" s="4">
        <f t="shared" ref="E10:E23" si="0">C10-B10</f>
        <v>8635</v>
      </c>
    </row>
    <row r="11" spans="1:5" ht="12.75" customHeight="1" x14ac:dyDescent="0.2">
      <c r="A11" s="2" t="s">
        <v>8</v>
      </c>
      <c r="B11" s="4"/>
      <c r="C11" s="4">
        <v>2030</v>
      </c>
      <c r="D11" s="4"/>
      <c r="E11" s="4">
        <f t="shared" si="0"/>
        <v>2030</v>
      </c>
    </row>
    <row r="12" spans="1:5" ht="12.75" customHeight="1" x14ac:dyDescent="0.2">
      <c r="A12" s="2" t="s">
        <v>9</v>
      </c>
      <c r="B12" s="4"/>
      <c r="C12" s="4">
        <v>1225</v>
      </c>
      <c r="D12" s="4"/>
      <c r="E12" s="4">
        <f t="shared" si="0"/>
        <v>1225</v>
      </c>
    </row>
    <row r="13" spans="1:5" ht="12.75" customHeight="1" x14ac:dyDescent="0.2">
      <c r="A13" s="2" t="s">
        <v>10</v>
      </c>
      <c r="B13" s="4"/>
      <c r="C13" s="4">
        <v>525</v>
      </c>
      <c r="D13" s="4"/>
      <c r="E13" s="4">
        <f t="shared" si="0"/>
        <v>525</v>
      </c>
    </row>
    <row r="14" spans="1:5" ht="12.75" customHeight="1" x14ac:dyDescent="0.2">
      <c r="A14" s="2" t="s">
        <v>11</v>
      </c>
      <c r="B14" s="4"/>
      <c r="C14" s="4">
        <v>5525</v>
      </c>
      <c r="D14" s="4"/>
      <c r="E14" s="4">
        <f t="shared" si="0"/>
        <v>5525</v>
      </c>
    </row>
    <row r="15" spans="1:5" ht="12.75" customHeight="1" x14ac:dyDescent="0.2">
      <c r="A15" s="2" t="s">
        <v>12</v>
      </c>
      <c r="B15" s="4"/>
      <c r="C15" s="4">
        <v>73</v>
      </c>
      <c r="D15" s="4"/>
      <c r="E15" s="4">
        <f t="shared" si="0"/>
        <v>73</v>
      </c>
    </row>
    <row r="16" spans="1:5" ht="12.75" customHeight="1" x14ac:dyDescent="0.2">
      <c r="A16" s="5" t="s">
        <v>13</v>
      </c>
      <c r="B16" s="4"/>
      <c r="C16" s="4">
        <v>561</v>
      </c>
      <c r="D16" s="4"/>
      <c r="E16" s="4">
        <f t="shared" si="0"/>
        <v>561</v>
      </c>
    </row>
    <row r="17" spans="1:5" ht="12.75" customHeight="1" x14ac:dyDescent="0.2">
      <c r="A17" s="5" t="s">
        <v>14</v>
      </c>
      <c r="B17" s="4"/>
      <c r="C17" s="4">
        <v>355</v>
      </c>
      <c r="D17" s="4"/>
      <c r="E17" s="4">
        <f t="shared" si="0"/>
        <v>355</v>
      </c>
    </row>
    <row r="18" spans="1:5" ht="12.75" customHeight="1" x14ac:dyDescent="0.2">
      <c r="A18" s="5" t="s">
        <v>15</v>
      </c>
      <c r="B18" s="4"/>
      <c r="C18" s="4">
        <v>1600</v>
      </c>
      <c r="D18" s="4"/>
      <c r="E18" s="4">
        <f t="shared" si="0"/>
        <v>1600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v>1072</v>
      </c>
      <c r="D21" s="4"/>
      <c r="E21" s="4">
        <f t="shared" si="0"/>
        <v>1072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/>
      <c r="C23" s="4">
        <v>50</v>
      </c>
      <c r="D23" s="4"/>
      <c r="E23" s="4">
        <f t="shared" si="0"/>
        <v>50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0</v>
      </c>
      <c r="C25" s="10">
        <f t="shared" si="1"/>
        <v>91415</v>
      </c>
      <c r="D25" s="10">
        <f t="shared" si="1"/>
        <v>0</v>
      </c>
      <c r="E25" s="11">
        <f t="shared" si="1"/>
        <v>91415</v>
      </c>
    </row>
    <row r="26" spans="1:5" ht="12.75" customHeight="1" x14ac:dyDescent="0.2">
      <c r="A26" s="5" t="s">
        <v>22</v>
      </c>
      <c r="B26" s="13">
        <f t="shared" ref="B26:E26" si="2">SUM(B96)</f>
        <v>0</v>
      </c>
      <c r="C26" s="13">
        <f t="shared" si="2"/>
        <v>115913</v>
      </c>
      <c r="D26" s="13">
        <f t="shared" si="2"/>
        <v>0</v>
      </c>
      <c r="E26" s="14">
        <f t="shared" si="2"/>
        <v>115913</v>
      </c>
    </row>
    <row r="27" spans="1:5" ht="12.75" customHeight="1" x14ac:dyDescent="0.2">
      <c r="A27" s="15" t="s">
        <v>23</v>
      </c>
      <c r="B27" s="17">
        <f t="shared" ref="B27:E27" si="3">SUM(B25-B26)</f>
        <v>0</v>
      </c>
      <c r="C27" s="17">
        <f t="shared" si="3"/>
        <v>-24498</v>
      </c>
      <c r="D27" s="17">
        <f t="shared" si="3"/>
        <v>0</v>
      </c>
      <c r="E27" s="18">
        <f t="shared" si="3"/>
        <v>-24498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84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/>
      <c r="C52" s="4">
        <v>5121</v>
      </c>
      <c r="D52" s="4"/>
      <c r="E52" s="4">
        <f>C52-B52</f>
        <v>5121</v>
      </c>
    </row>
    <row r="53" spans="1:5" ht="12.75" customHeight="1" x14ac:dyDescent="0.2">
      <c r="A53" s="5" t="s">
        <v>34</v>
      </c>
      <c r="B53" s="4"/>
      <c r="C53" s="4">
        <v>27045</v>
      </c>
      <c r="D53" s="4"/>
      <c r="E53" s="4">
        <f t="shared" ref="E53:E94" si="4">C53-B53</f>
        <v>27045</v>
      </c>
    </row>
    <row r="54" spans="1:5" ht="12.75" customHeight="1" x14ac:dyDescent="0.2">
      <c r="A54" s="5" t="s">
        <v>35</v>
      </c>
      <c r="B54" s="4"/>
      <c r="C54" s="4">
        <v>1848</v>
      </c>
      <c r="D54" s="4"/>
      <c r="E54" s="4">
        <f t="shared" si="4"/>
        <v>1848</v>
      </c>
    </row>
    <row r="55" spans="1:5" ht="12.75" customHeight="1" x14ac:dyDescent="0.2">
      <c r="A55" s="5" t="s">
        <v>36</v>
      </c>
      <c r="B55" s="4"/>
      <c r="C55" s="4">
        <v>3417</v>
      </c>
      <c r="D55" s="4"/>
      <c r="E55" s="4">
        <f t="shared" si="4"/>
        <v>3417</v>
      </c>
    </row>
    <row r="56" spans="1:5" ht="12.75" customHeight="1" x14ac:dyDescent="0.2">
      <c r="A56" s="5" t="s">
        <v>37</v>
      </c>
      <c r="B56" s="4"/>
      <c r="C56" s="4">
        <v>4700</v>
      </c>
      <c r="D56" s="4"/>
      <c r="E56" s="4">
        <f t="shared" si="4"/>
        <v>4700</v>
      </c>
    </row>
    <row r="57" spans="1:5" ht="12.75" customHeight="1" x14ac:dyDescent="0.2">
      <c r="A57" s="5" t="s">
        <v>38</v>
      </c>
      <c r="B57" s="4"/>
      <c r="C57" s="4">
        <v>3586</v>
      </c>
      <c r="D57" s="4"/>
      <c r="E57" s="4">
        <f t="shared" si="4"/>
        <v>3586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4"/>
      <c r="C59" s="4">
        <v>430</v>
      </c>
      <c r="D59" s="4"/>
      <c r="E59" s="4">
        <f t="shared" si="4"/>
        <v>430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4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/>
      <c r="C62" s="4">
        <v>5190</v>
      </c>
      <c r="D62" s="4"/>
      <c r="E62" s="4">
        <f t="shared" si="4"/>
        <v>5190</v>
      </c>
    </row>
    <row r="63" spans="1:5" ht="12.75" customHeight="1" x14ac:dyDescent="0.2">
      <c r="A63" s="5" t="s">
        <v>44</v>
      </c>
      <c r="B63" s="4"/>
      <c r="C63" s="4">
        <v>4525</v>
      </c>
      <c r="D63" s="4"/>
      <c r="E63" s="4">
        <f t="shared" si="4"/>
        <v>4525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/>
      <c r="C65" s="4">
        <v>9600</v>
      </c>
      <c r="D65" s="4"/>
      <c r="E65" s="4">
        <f t="shared" si="4"/>
        <v>9600</v>
      </c>
    </row>
    <row r="66" spans="1:5" ht="12.75" customHeight="1" x14ac:dyDescent="0.2">
      <c r="A66" s="5" t="s">
        <v>47</v>
      </c>
      <c r="B66" s="4"/>
      <c r="C66" s="4">
        <v>1742</v>
      </c>
      <c r="D66" s="4"/>
      <c r="E66" s="4">
        <f t="shared" si="4"/>
        <v>1742</v>
      </c>
    </row>
    <row r="67" spans="1:5" ht="12.75" customHeight="1" x14ac:dyDescent="0.2">
      <c r="A67" s="5" t="s">
        <v>48</v>
      </c>
      <c r="B67" s="4"/>
      <c r="C67" s="4">
        <v>2009</v>
      </c>
      <c r="D67" s="4"/>
      <c r="E67" s="4">
        <f t="shared" si="4"/>
        <v>2009</v>
      </c>
    </row>
    <row r="68" spans="1:5" ht="12.75" customHeight="1" x14ac:dyDescent="0.2">
      <c r="A68" s="5" t="s">
        <v>49</v>
      </c>
      <c r="B68" s="4"/>
      <c r="C68" s="4">
        <v>1010</v>
      </c>
      <c r="D68" s="4"/>
      <c r="E68" s="4">
        <f t="shared" si="4"/>
        <v>1010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/>
      <c r="C70" s="4">
        <v>3350</v>
      </c>
      <c r="D70" s="4"/>
      <c r="E70" s="4">
        <f t="shared" si="4"/>
        <v>3350</v>
      </c>
    </row>
    <row r="71" spans="1:5" ht="12.75" customHeight="1" x14ac:dyDescent="0.2">
      <c r="A71" s="5" t="s">
        <v>52</v>
      </c>
      <c r="B71" s="4"/>
      <c r="C71" s="4">
        <v>199</v>
      </c>
      <c r="D71" s="4"/>
      <c r="E71" s="4">
        <f t="shared" si="4"/>
        <v>199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/>
      <c r="C73" s="4">
        <v>6720</v>
      </c>
      <c r="D73" s="4"/>
      <c r="E73" s="4">
        <f t="shared" si="4"/>
        <v>6720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/>
      <c r="C79" s="4">
        <v>1475</v>
      </c>
      <c r="D79" s="4"/>
      <c r="E79" s="4">
        <f t="shared" si="4"/>
        <v>1475</v>
      </c>
    </row>
    <row r="80" spans="1:5" ht="12.75" customHeight="1" x14ac:dyDescent="0.2">
      <c r="A80" s="5" t="s">
        <v>61</v>
      </c>
      <c r="B80" s="4"/>
      <c r="C80" s="4">
        <v>1970</v>
      </c>
      <c r="D80" s="4"/>
      <c r="E80" s="4">
        <f t="shared" si="4"/>
        <v>1970</v>
      </c>
    </row>
    <row r="81" spans="1:5" ht="12.75" customHeight="1" x14ac:dyDescent="0.2">
      <c r="A81" s="5" t="s">
        <v>62</v>
      </c>
      <c r="B81" s="4"/>
      <c r="C81" s="4">
        <v>484</v>
      </c>
      <c r="D81" s="4"/>
      <c r="E81" s="4">
        <f t="shared" si="4"/>
        <v>484</v>
      </c>
    </row>
    <row r="82" spans="1:5" ht="12.75" customHeight="1" x14ac:dyDescent="0.2">
      <c r="A82" s="5" t="s">
        <v>63</v>
      </c>
      <c r="B82" s="4"/>
      <c r="C82" s="4">
        <v>296</v>
      </c>
      <c r="D82" s="4"/>
      <c r="E82" s="4">
        <f t="shared" si="4"/>
        <v>296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/>
      <c r="C86" s="4">
        <v>86</v>
      </c>
      <c r="D86" s="4"/>
      <c r="E86" s="4">
        <f t="shared" si="4"/>
        <v>86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4"/>
      <c r="C94" s="4">
        <v>5713</v>
      </c>
      <c r="D94" s="4"/>
      <c r="E94" s="4">
        <f t="shared" si="4"/>
        <v>5713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115913</v>
      </c>
      <c r="D96" s="14">
        <f t="shared" si="5"/>
        <v>0</v>
      </c>
      <c r="E96" s="14">
        <f t="shared" si="5"/>
        <v>115913</v>
      </c>
    </row>
  </sheetData>
  <mergeCells count="14">
    <mergeCell ref="A47:E47"/>
    <mergeCell ref="A45:E45"/>
    <mergeCell ref="A46:E46"/>
    <mergeCell ref="A4:E4"/>
    <mergeCell ref="A50:E50"/>
    <mergeCell ref="B38:C38"/>
    <mergeCell ref="B41:C41"/>
    <mergeCell ref="B44:C44"/>
    <mergeCell ref="A7:E7"/>
    <mergeCell ref="A2:E2"/>
    <mergeCell ref="A1:E1"/>
    <mergeCell ref="A3:E3"/>
    <mergeCell ref="A5:E5"/>
    <mergeCell ref="A6:E6"/>
  </mergeCells>
  <printOptions horizontalCentered="1" verticalCentered="1"/>
  <pageMargins left="0.67" right="0.49" top="0.25" bottom="0.65" header="0" footer="0"/>
  <pageSetup scale="82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96"/>
  <sheetViews>
    <sheetView zoomScaleNormal="100" workbookViewId="0">
      <selection activeCell="H78" sqref="H78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94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/>
      <c r="C9" s="3">
        <v>66420</v>
      </c>
      <c r="D9" s="4"/>
      <c r="E9" s="4">
        <f>C9-B9</f>
        <v>66420</v>
      </c>
    </row>
    <row r="10" spans="1:5" ht="12.75" customHeight="1" x14ac:dyDescent="0.2">
      <c r="A10" s="2" t="s">
        <v>7</v>
      </c>
      <c r="B10" s="4"/>
      <c r="C10" s="4">
        <v>8635</v>
      </c>
      <c r="D10" s="4"/>
      <c r="E10" s="4">
        <f t="shared" ref="E10:E23" si="0">C10-B10</f>
        <v>8635</v>
      </c>
    </row>
    <row r="11" spans="1:5" ht="12.75" customHeight="1" x14ac:dyDescent="0.2">
      <c r="A11" s="2" t="s">
        <v>8</v>
      </c>
      <c r="B11" s="4"/>
      <c r="C11" s="4">
        <v>2030</v>
      </c>
      <c r="D11" s="4"/>
      <c r="E11" s="4">
        <f t="shared" si="0"/>
        <v>2030</v>
      </c>
    </row>
    <row r="12" spans="1:5" ht="12.75" customHeight="1" x14ac:dyDescent="0.2">
      <c r="A12" s="2" t="s">
        <v>9</v>
      </c>
      <c r="B12" s="4"/>
      <c r="C12" s="4">
        <v>1225</v>
      </c>
      <c r="D12" s="4"/>
      <c r="E12" s="4">
        <f t="shared" si="0"/>
        <v>1225</v>
      </c>
    </row>
    <row r="13" spans="1:5" ht="12.75" customHeight="1" x14ac:dyDescent="0.2">
      <c r="A13" s="2" t="s">
        <v>10</v>
      </c>
      <c r="B13" s="4"/>
      <c r="C13" s="4">
        <v>525</v>
      </c>
      <c r="D13" s="4"/>
      <c r="E13" s="4">
        <f t="shared" si="0"/>
        <v>525</v>
      </c>
    </row>
    <row r="14" spans="1:5" ht="12.75" customHeight="1" x14ac:dyDescent="0.2">
      <c r="A14" s="2" t="s">
        <v>11</v>
      </c>
      <c r="B14" s="4"/>
      <c r="C14" s="4">
        <v>5525</v>
      </c>
      <c r="D14" s="4"/>
      <c r="E14" s="4">
        <f t="shared" si="0"/>
        <v>5525</v>
      </c>
    </row>
    <row r="15" spans="1:5" ht="12.75" customHeight="1" x14ac:dyDescent="0.2">
      <c r="A15" s="2" t="s">
        <v>12</v>
      </c>
      <c r="B15" s="4"/>
      <c r="C15" s="4">
        <v>73</v>
      </c>
      <c r="D15" s="4"/>
      <c r="E15" s="4">
        <f t="shared" si="0"/>
        <v>73</v>
      </c>
    </row>
    <row r="16" spans="1:5" ht="12.75" customHeight="1" x14ac:dyDescent="0.2">
      <c r="A16" s="5" t="s">
        <v>13</v>
      </c>
      <c r="B16" s="4"/>
      <c r="C16" s="4">
        <v>561</v>
      </c>
      <c r="D16" s="4"/>
      <c r="E16" s="4">
        <f t="shared" si="0"/>
        <v>561</v>
      </c>
    </row>
    <row r="17" spans="1:5" ht="12.75" customHeight="1" x14ac:dyDescent="0.2">
      <c r="A17" s="5" t="s">
        <v>14</v>
      </c>
      <c r="B17" s="4"/>
      <c r="C17" s="4">
        <v>355</v>
      </c>
      <c r="D17" s="4"/>
      <c r="E17" s="4">
        <f t="shared" si="0"/>
        <v>355</v>
      </c>
    </row>
    <row r="18" spans="1:5" ht="12.75" customHeight="1" x14ac:dyDescent="0.2">
      <c r="A18" s="5" t="s">
        <v>15</v>
      </c>
      <c r="B18" s="4"/>
      <c r="C18" s="4">
        <v>1600</v>
      </c>
      <c r="D18" s="4"/>
      <c r="E18" s="4">
        <f t="shared" si="0"/>
        <v>1600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v>1072</v>
      </c>
      <c r="D21" s="4"/>
      <c r="E21" s="4">
        <f t="shared" si="0"/>
        <v>1072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/>
      <c r="C23" s="4">
        <v>50</v>
      </c>
      <c r="D23" s="4"/>
      <c r="E23" s="4">
        <f t="shared" si="0"/>
        <v>50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0</v>
      </c>
      <c r="C25" s="10">
        <f t="shared" si="1"/>
        <v>91415</v>
      </c>
      <c r="D25" s="10">
        <f t="shared" si="1"/>
        <v>0</v>
      </c>
      <c r="E25" s="11">
        <f t="shared" si="1"/>
        <v>91415</v>
      </c>
    </row>
    <row r="26" spans="1:5" ht="12.75" customHeight="1" x14ac:dyDescent="0.2">
      <c r="A26" s="5" t="s">
        <v>22</v>
      </c>
      <c r="B26" s="13">
        <f t="shared" ref="B26:E26" si="2">SUM(B96)</f>
        <v>0</v>
      </c>
      <c r="C26" s="13">
        <f t="shared" si="2"/>
        <v>115913</v>
      </c>
      <c r="D26" s="13">
        <f t="shared" si="2"/>
        <v>0</v>
      </c>
      <c r="E26" s="14">
        <f t="shared" si="2"/>
        <v>115913</v>
      </c>
    </row>
    <row r="27" spans="1:5" ht="12.75" customHeight="1" x14ac:dyDescent="0.2">
      <c r="A27" s="15" t="s">
        <v>23</v>
      </c>
      <c r="B27" s="17">
        <f t="shared" ref="B27:E27" si="3">SUM(B25-B26)</f>
        <v>0</v>
      </c>
      <c r="C27" s="17">
        <f t="shared" si="3"/>
        <v>-24498</v>
      </c>
      <c r="D27" s="17">
        <f t="shared" si="3"/>
        <v>0</v>
      </c>
      <c r="E27" s="18">
        <f t="shared" si="3"/>
        <v>-24498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85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/>
      <c r="C52" s="4">
        <v>5121</v>
      </c>
      <c r="D52" s="4"/>
      <c r="E52" s="4">
        <f>C52-B52</f>
        <v>5121</v>
      </c>
    </row>
    <row r="53" spans="1:5" ht="12.75" customHeight="1" x14ac:dyDescent="0.2">
      <c r="A53" s="5" t="s">
        <v>34</v>
      </c>
      <c r="B53" s="4"/>
      <c r="C53" s="4">
        <v>27045</v>
      </c>
      <c r="D53" s="4"/>
      <c r="E53" s="4">
        <f t="shared" ref="E53:E94" si="4">C53-B53</f>
        <v>27045</v>
      </c>
    </row>
    <row r="54" spans="1:5" ht="12.75" customHeight="1" x14ac:dyDescent="0.2">
      <c r="A54" s="5" t="s">
        <v>35</v>
      </c>
      <c r="B54" s="4"/>
      <c r="C54" s="4">
        <v>1848</v>
      </c>
      <c r="D54" s="4"/>
      <c r="E54" s="4">
        <f t="shared" si="4"/>
        <v>1848</v>
      </c>
    </row>
    <row r="55" spans="1:5" ht="12.75" customHeight="1" x14ac:dyDescent="0.2">
      <c r="A55" s="5" t="s">
        <v>36</v>
      </c>
      <c r="B55" s="4"/>
      <c r="C55" s="4">
        <v>3417</v>
      </c>
      <c r="D55" s="4"/>
      <c r="E55" s="4">
        <f t="shared" si="4"/>
        <v>3417</v>
      </c>
    </row>
    <row r="56" spans="1:5" ht="12.75" customHeight="1" x14ac:dyDescent="0.2">
      <c r="A56" s="5" t="s">
        <v>37</v>
      </c>
      <c r="B56" s="4"/>
      <c r="C56" s="4">
        <v>4700</v>
      </c>
      <c r="D56" s="4"/>
      <c r="E56" s="4">
        <f t="shared" si="4"/>
        <v>4700</v>
      </c>
    </row>
    <row r="57" spans="1:5" ht="12.75" customHeight="1" x14ac:dyDescent="0.2">
      <c r="A57" s="5" t="s">
        <v>38</v>
      </c>
      <c r="B57" s="4"/>
      <c r="C57" s="4">
        <v>3586</v>
      </c>
      <c r="D57" s="4"/>
      <c r="E57" s="4">
        <f t="shared" si="4"/>
        <v>3586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4"/>
      <c r="C59" s="4">
        <v>430</v>
      </c>
      <c r="D59" s="4"/>
      <c r="E59" s="4">
        <f t="shared" si="4"/>
        <v>430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4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/>
      <c r="C62" s="4">
        <v>5190</v>
      </c>
      <c r="D62" s="4"/>
      <c r="E62" s="4">
        <f t="shared" si="4"/>
        <v>5190</v>
      </c>
    </row>
    <row r="63" spans="1:5" ht="12.75" customHeight="1" x14ac:dyDescent="0.2">
      <c r="A63" s="5" t="s">
        <v>44</v>
      </c>
      <c r="B63" s="4"/>
      <c r="C63" s="4">
        <v>4525</v>
      </c>
      <c r="D63" s="4"/>
      <c r="E63" s="4">
        <f t="shared" si="4"/>
        <v>4525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/>
      <c r="C65" s="4">
        <v>9600</v>
      </c>
      <c r="D65" s="4"/>
      <c r="E65" s="4">
        <f t="shared" si="4"/>
        <v>9600</v>
      </c>
    </row>
    <row r="66" spans="1:5" ht="12.75" customHeight="1" x14ac:dyDescent="0.2">
      <c r="A66" s="5" t="s">
        <v>47</v>
      </c>
      <c r="B66" s="4"/>
      <c r="C66" s="4">
        <v>1742</v>
      </c>
      <c r="D66" s="4"/>
      <c r="E66" s="4">
        <f t="shared" si="4"/>
        <v>1742</v>
      </c>
    </row>
    <row r="67" spans="1:5" ht="12.75" customHeight="1" x14ac:dyDescent="0.2">
      <c r="A67" s="5" t="s">
        <v>48</v>
      </c>
      <c r="B67" s="4"/>
      <c r="C67" s="4">
        <v>2009</v>
      </c>
      <c r="D67" s="4"/>
      <c r="E67" s="4">
        <f t="shared" si="4"/>
        <v>2009</v>
      </c>
    </row>
    <row r="68" spans="1:5" ht="12.75" customHeight="1" x14ac:dyDescent="0.2">
      <c r="A68" s="5" t="s">
        <v>49</v>
      </c>
      <c r="B68" s="4"/>
      <c r="C68" s="4">
        <v>1010</v>
      </c>
      <c r="D68" s="4"/>
      <c r="E68" s="4">
        <f t="shared" si="4"/>
        <v>1010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/>
      <c r="C70" s="4">
        <v>3350</v>
      </c>
      <c r="D70" s="4"/>
      <c r="E70" s="4">
        <f t="shared" si="4"/>
        <v>3350</v>
      </c>
    </row>
    <row r="71" spans="1:5" ht="12.75" customHeight="1" x14ac:dyDescent="0.2">
      <c r="A71" s="5" t="s">
        <v>52</v>
      </c>
      <c r="B71" s="4"/>
      <c r="C71" s="4">
        <v>199</v>
      </c>
      <c r="D71" s="4"/>
      <c r="E71" s="4">
        <f t="shared" si="4"/>
        <v>199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/>
      <c r="C73" s="4">
        <v>6720</v>
      </c>
      <c r="D73" s="4"/>
      <c r="E73" s="4">
        <f t="shared" si="4"/>
        <v>6720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/>
      <c r="C79" s="4">
        <v>1475</v>
      </c>
      <c r="D79" s="4"/>
      <c r="E79" s="4">
        <f t="shared" si="4"/>
        <v>1475</v>
      </c>
    </row>
    <row r="80" spans="1:5" ht="12.75" customHeight="1" x14ac:dyDescent="0.2">
      <c r="A80" s="5" t="s">
        <v>61</v>
      </c>
      <c r="B80" s="4"/>
      <c r="C80" s="4">
        <v>1970</v>
      </c>
      <c r="D80" s="4"/>
      <c r="E80" s="4">
        <f t="shared" si="4"/>
        <v>1970</v>
      </c>
    </row>
    <row r="81" spans="1:5" ht="12.75" customHeight="1" x14ac:dyDescent="0.2">
      <c r="A81" s="5" t="s">
        <v>62</v>
      </c>
      <c r="B81" s="4"/>
      <c r="C81" s="4">
        <v>484</v>
      </c>
      <c r="D81" s="4"/>
      <c r="E81" s="4">
        <f t="shared" si="4"/>
        <v>484</v>
      </c>
    </row>
    <row r="82" spans="1:5" ht="12.75" customHeight="1" x14ac:dyDescent="0.2">
      <c r="A82" s="5" t="s">
        <v>63</v>
      </c>
      <c r="B82" s="4"/>
      <c r="C82" s="4">
        <v>296</v>
      </c>
      <c r="D82" s="4"/>
      <c r="E82" s="4">
        <f t="shared" si="4"/>
        <v>296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/>
      <c r="C86" s="4">
        <v>86</v>
      </c>
      <c r="D86" s="4"/>
      <c r="E86" s="4">
        <f t="shared" si="4"/>
        <v>86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4"/>
      <c r="C94" s="4">
        <v>5713</v>
      </c>
      <c r="D94" s="4"/>
      <c r="E94" s="4">
        <f t="shared" si="4"/>
        <v>5713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115913</v>
      </c>
      <c r="D96" s="14">
        <f t="shared" si="5"/>
        <v>0</v>
      </c>
      <c r="E96" s="14">
        <f t="shared" si="5"/>
        <v>115913</v>
      </c>
    </row>
  </sheetData>
  <mergeCells count="14">
    <mergeCell ref="A47:E47"/>
    <mergeCell ref="A45:E45"/>
    <mergeCell ref="A46:E46"/>
    <mergeCell ref="A4:E4"/>
    <mergeCell ref="A50:E50"/>
    <mergeCell ref="B38:C38"/>
    <mergeCell ref="B41:C41"/>
    <mergeCell ref="B44:C44"/>
    <mergeCell ref="A7:E7"/>
    <mergeCell ref="A2:E2"/>
    <mergeCell ref="A1:E1"/>
    <mergeCell ref="A3:E3"/>
    <mergeCell ref="A5:E5"/>
    <mergeCell ref="A6:E6"/>
  </mergeCells>
  <printOptions horizontalCentered="1" verticalCentered="1"/>
  <pageMargins left="0.56000000000000005" right="0.48" top="0.25" bottom="0.65" header="0" footer="0"/>
  <pageSetup scale="83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96"/>
  <sheetViews>
    <sheetView zoomScaleNormal="100" workbookViewId="0">
      <selection activeCell="H78" sqref="H78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95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/>
      <c r="C9" s="3">
        <v>66420</v>
      </c>
      <c r="D9" s="4"/>
      <c r="E9" s="4">
        <f>C9-B9</f>
        <v>66420</v>
      </c>
    </row>
    <row r="10" spans="1:5" ht="12.75" customHeight="1" x14ac:dyDescent="0.2">
      <c r="A10" s="2" t="s">
        <v>7</v>
      </c>
      <c r="B10" s="4"/>
      <c r="C10" s="4">
        <v>8635</v>
      </c>
      <c r="D10" s="4"/>
      <c r="E10" s="4">
        <f t="shared" ref="E10:E23" si="0">C10-B10</f>
        <v>8635</v>
      </c>
    </row>
    <row r="11" spans="1:5" ht="12.75" customHeight="1" x14ac:dyDescent="0.2">
      <c r="A11" s="2" t="s">
        <v>8</v>
      </c>
      <c r="B11" s="4"/>
      <c r="C11" s="4">
        <v>2030</v>
      </c>
      <c r="D11" s="4"/>
      <c r="E11" s="4">
        <f t="shared" si="0"/>
        <v>2030</v>
      </c>
    </row>
    <row r="12" spans="1:5" ht="12.75" customHeight="1" x14ac:dyDescent="0.2">
      <c r="A12" s="2" t="s">
        <v>9</v>
      </c>
      <c r="B12" s="4"/>
      <c r="C12" s="4">
        <v>1225</v>
      </c>
      <c r="D12" s="4"/>
      <c r="E12" s="4">
        <f t="shared" si="0"/>
        <v>1225</v>
      </c>
    </row>
    <row r="13" spans="1:5" ht="12.75" customHeight="1" x14ac:dyDescent="0.2">
      <c r="A13" s="2" t="s">
        <v>10</v>
      </c>
      <c r="B13" s="4"/>
      <c r="C13" s="4">
        <v>525</v>
      </c>
      <c r="D13" s="4"/>
      <c r="E13" s="4">
        <f t="shared" si="0"/>
        <v>525</v>
      </c>
    </row>
    <row r="14" spans="1:5" ht="12.75" customHeight="1" x14ac:dyDescent="0.2">
      <c r="A14" s="2" t="s">
        <v>11</v>
      </c>
      <c r="B14" s="4"/>
      <c r="C14" s="4">
        <v>5525</v>
      </c>
      <c r="D14" s="4"/>
      <c r="E14" s="4">
        <f t="shared" si="0"/>
        <v>5525</v>
      </c>
    </row>
    <row r="15" spans="1:5" ht="12.75" customHeight="1" x14ac:dyDescent="0.2">
      <c r="A15" s="2" t="s">
        <v>12</v>
      </c>
      <c r="B15" s="4"/>
      <c r="C15" s="4">
        <v>73</v>
      </c>
      <c r="D15" s="4"/>
      <c r="E15" s="4">
        <f t="shared" si="0"/>
        <v>73</v>
      </c>
    </row>
    <row r="16" spans="1:5" ht="12.75" customHeight="1" x14ac:dyDescent="0.2">
      <c r="A16" s="5" t="s">
        <v>13</v>
      </c>
      <c r="B16" s="4"/>
      <c r="C16" s="4">
        <v>561</v>
      </c>
      <c r="D16" s="4"/>
      <c r="E16" s="4">
        <f t="shared" si="0"/>
        <v>561</v>
      </c>
    </row>
    <row r="17" spans="1:5" ht="12.75" customHeight="1" x14ac:dyDescent="0.2">
      <c r="A17" s="5" t="s">
        <v>14</v>
      </c>
      <c r="B17" s="4"/>
      <c r="C17" s="4">
        <v>355</v>
      </c>
      <c r="D17" s="4"/>
      <c r="E17" s="4">
        <f t="shared" si="0"/>
        <v>355</v>
      </c>
    </row>
    <row r="18" spans="1:5" ht="12.75" customHeight="1" x14ac:dyDescent="0.2">
      <c r="A18" s="5" t="s">
        <v>15</v>
      </c>
      <c r="B18" s="4"/>
      <c r="C18" s="4">
        <v>1600</v>
      </c>
      <c r="D18" s="4"/>
      <c r="E18" s="4">
        <f t="shared" si="0"/>
        <v>1600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v>1072</v>
      </c>
      <c r="D21" s="4"/>
      <c r="E21" s="4">
        <f t="shared" si="0"/>
        <v>1072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/>
      <c r="C23" s="4">
        <v>50</v>
      </c>
      <c r="D23" s="4"/>
      <c r="E23" s="4">
        <f t="shared" si="0"/>
        <v>50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0</v>
      </c>
      <c r="C25" s="10">
        <f t="shared" si="1"/>
        <v>91415</v>
      </c>
      <c r="D25" s="10">
        <f t="shared" si="1"/>
        <v>0</v>
      </c>
      <c r="E25" s="11">
        <f t="shared" si="1"/>
        <v>91415</v>
      </c>
    </row>
    <row r="26" spans="1:5" ht="12.75" customHeight="1" x14ac:dyDescent="0.2">
      <c r="A26" s="5" t="s">
        <v>22</v>
      </c>
      <c r="B26" s="13">
        <f t="shared" ref="B26:E26" si="2">SUM(B96)</f>
        <v>0</v>
      </c>
      <c r="C26" s="13">
        <f t="shared" si="2"/>
        <v>115913</v>
      </c>
      <c r="D26" s="13">
        <f t="shared" si="2"/>
        <v>0</v>
      </c>
      <c r="E26" s="14">
        <f t="shared" si="2"/>
        <v>115913</v>
      </c>
    </row>
    <row r="27" spans="1:5" ht="12.75" customHeight="1" x14ac:dyDescent="0.2">
      <c r="A27" s="15" t="s">
        <v>23</v>
      </c>
      <c r="B27" s="17">
        <f t="shared" ref="B27:E27" si="3">SUM(B25-B26)</f>
        <v>0</v>
      </c>
      <c r="C27" s="17">
        <f t="shared" si="3"/>
        <v>-24498</v>
      </c>
      <c r="D27" s="17">
        <f t="shared" si="3"/>
        <v>0</v>
      </c>
      <c r="E27" s="18">
        <f t="shared" si="3"/>
        <v>-24498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86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/>
      <c r="C52" s="4">
        <v>5121</v>
      </c>
      <c r="D52" s="4"/>
      <c r="E52" s="4">
        <f>C52-B52</f>
        <v>5121</v>
      </c>
    </row>
    <row r="53" spans="1:5" ht="12.75" customHeight="1" x14ac:dyDescent="0.2">
      <c r="A53" s="5" t="s">
        <v>34</v>
      </c>
      <c r="B53" s="4"/>
      <c r="C53" s="4">
        <v>27045</v>
      </c>
      <c r="D53" s="4"/>
      <c r="E53" s="4">
        <f t="shared" ref="E53:E94" si="4">C53-B53</f>
        <v>27045</v>
      </c>
    </row>
    <row r="54" spans="1:5" ht="12.75" customHeight="1" x14ac:dyDescent="0.2">
      <c r="A54" s="5" t="s">
        <v>35</v>
      </c>
      <c r="B54" s="4"/>
      <c r="C54" s="4">
        <v>1848</v>
      </c>
      <c r="D54" s="4"/>
      <c r="E54" s="4">
        <f t="shared" si="4"/>
        <v>1848</v>
      </c>
    </row>
    <row r="55" spans="1:5" ht="12.75" customHeight="1" x14ac:dyDescent="0.2">
      <c r="A55" s="5" t="s">
        <v>36</v>
      </c>
      <c r="B55" s="4"/>
      <c r="C55" s="4">
        <v>3417</v>
      </c>
      <c r="D55" s="4"/>
      <c r="E55" s="4">
        <f t="shared" si="4"/>
        <v>3417</v>
      </c>
    </row>
    <row r="56" spans="1:5" ht="12.75" customHeight="1" x14ac:dyDescent="0.2">
      <c r="A56" s="5" t="s">
        <v>37</v>
      </c>
      <c r="B56" s="4"/>
      <c r="C56" s="4">
        <v>4700</v>
      </c>
      <c r="D56" s="4"/>
      <c r="E56" s="4">
        <f t="shared" si="4"/>
        <v>4700</v>
      </c>
    </row>
    <row r="57" spans="1:5" ht="12.75" customHeight="1" x14ac:dyDescent="0.2">
      <c r="A57" s="5" t="s">
        <v>38</v>
      </c>
      <c r="B57" s="4"/>
      <c r="C57" s="4">
        <v>3586</v>
      </c>
      <c r="D57" s="4"/>
      <c r="E57" s="4">
        <f t="shared" si="4"/>
        <v>3586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4"/>
      <c r="C59" s="4">
        <v>430</v>
      </c>
      <c r="D59" s="4"/>
      <c r="E59" s="4">
        <f t="shared" si="4"/>
        <v>430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4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/>
      <c r="C62" s="4">
        <v>5190</v>
      </c>
      <c r="D62" s="4"/>
      <c r="E62" s="4">
        <f t="shared" si="4"/>
        <v>5190</v>
      </c>
    </row>
    <row r="63" spans="1:5" ht="12.75" customHeight="1" x14ac:dyDescent="0.2">
      <c r="A63" s="5" t="s">
        <v>44</v>
      </c>
      <c r="B63" s="4"/>
      <c r="C63" s="4">
        <v>4525</v>
      </c>
      <c r="D63" s="4"/>
      <c r="E63" s="4">
        <f t="shared" si="4"/>
        <v>4525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/>
      <c r="C65" s="4">
        <v>9600</v>
      </c>
      <c r="D65" s="4"/>
      <c r="E65" s="4">
        <f t="shared" si="4"/>
        <v>9600</v>
      </c>
    </row>
    <row r="66" spans="1:5" ht="12.75" customHeight="1" x14ac:dyDescent="0.2">
      <c r="A66" s="5" t="s">
        <v>47</v>
      </c>
      <c r="B66" s="4"/>
      <c r="C66" s="4">
        <v>1742</v>
      </c>
      <c r="D66" s="4"/>
      <c r="E66" s="4">
        <f t="shared" si="4"/>
        <v>1742</v>
      </c>
    </row>
    <row r="67" spans="1:5" ht="12.75" customHeight="1" x14ac:dyDescent="0.2">
      <c r="A67" s="5" t="s">
        <v>48</v>
      </c>
      <c r="B67" s="4"/>
      <c r="C67" s="4">
        <v>2009</v>
      </c>
      <c r="D67" s="4"/>
      <c r="E67" s="4">
        <f t="shared" si="4"/>
        <v>2009</v>
      </c>
    </row>
    <row r="68" spans="1:5" ht="12.75" customHeight="1" x14ac:dyDescent="0.2">
      <c r="A68" s="5" t="s">
        <v>49</v>
      </c>
      <c r="B68" s="4"/>
      <c r="C68" s="4">
        <v>1010</v>
      </c>
      <c r="D68" s="4"/>
      <c r="E68" s="4">
        <f t="shared" si="4"/>
        <v>1010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/>
      <c r="C70" s="4">
        <v>3350</v>
      </c>
      <c r="D70" s="4"/>
      <c r="E70" s="4">
        <f t="shared" si="4"/>
        <v>3350</v>
      </c>
    </row>
    <row r="71" spans="1:5" ht="12.75" customHeight="1" x14ac:dyDescent="0.2">
      <c r="A71" s="5" t="s">
        <v>52</v>
      </c>
      <c r="B71" s="4"/>
      <c r="C71" s="4">
        <v>199</v>
      </c>
      <c r="D71" s="4"/>
      <c r="E71" s="4">
        <f t="shared" si="4"/>
        <v>199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/>
      <c r="C73" s="4">
        <v>6720</v>
      </c>
      <c r="D73" s="4"/>
      <c r="E73" s="4">
        <f t="shared" si="4"/>
        <v>6720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/>
      <c r="C79" s="4">
        <v>1475</v>
      </c>
      <c r="D79" s="4"/>
      <c r="E79" s="4">
        <f t="shared" si="4"/>
        <v>1475</v>
      </c>
    </row>
    <row r="80" spans="1:5" ht="12.75" customHeight="1" x14ac:dyDescent="0.2">
      <c r="A80" s="5" t="s">
        <v>61</v>
      </c>
      <c r="B80" s="4"/>
      <c r="C80" s="4">
        <v>1970</v>
      </c>
      <c r="D80" s="4"/>
      <c r="E80" s="4">
        <f t="shared" si="4"/>
        <v>1970</v>
      </c>
    </row>
    <row r="81" spans="1:5" ht="12.75" customHeight="1" x14ac:dyDescent="0.2">
      <c r="A81" s="5" t="s">
        <v>62</v>
      </c>
      <c r="B81" s="4"/>
      <c r="C81" s="4">
        <v>484</v>
      </c>
      <c r="D81" s="4"/>
      <c r="E81" s="4">
        <f t="shared" si="4"/>
        <v>484</v>
      </c>
    </row>
    <row r="82" spans="1:5" ht="12.75" customHeight="1" x14ac:dyDescent="0.2">
      <c r="A82" s="5" t="s">
        <v>63</v>
      </c>
      <c r="B82" s="4"/>
      <c r="C82" s="4">
        <v>296</v>
      </c>
      <c r="D82" s="4"/>
      <c r="E82" s="4">
        <f t="shared" si="4"/>
        <v>296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/>
      <c r="C86" s="4">
        <v>86</v>
      </c>
      <c r="D86" s="4"/>
      <c r="E86" s="4">
        <f t="shared" si="4"/>
        <v>86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4"/>
      <c r="C94" s="4">
        <v>5713</v>
      </c>
      <c r="D94" s="4"/>
      <c r="E94" s="4">
        <f t="shared" si="4"/>
        <v>5713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115913</v>
      </c>
      <c r="D96" s="14">
        <f t="shared" si="5"/>
        <v>0</v>
      </c>
      <c r="E96" s="14">
        <f t="shared" si="5"/>
        <v>115913</v>
      </c>
    </row>
  </sheetData>
  <mergeCells count="14">
    <mergeCell ref="A47:E47"/>
    <mergeCell ref="A45:E45"/>
    <mergeCell ref="A46:E46"/>
    <mergeCell ref="A4:E4"/>
    <mergeCell ref="A50:E50"/>
    <mergeCell ref="B38:C38"/>
    <mergeCell ref="B41:C41"/>
    <mergeCell ref="B44:C44"/>
    <mergeCell ref="A7:E7"/>
    <mergeCell ref="A2:E2"/>
    <mergeCell ref="A1:E1"/>
    <mergeCell ref="A3:E3"/>
    <mergeCell ref="A5:E5"/>
    <mergeCell ref="A6:E6"/>
  </mergeCells>
  <printOptions horizontalCentered="1" verticalCentered="1"/>
  <pageMargins left="0.68" right="0.44" top="0.25" bottom="0.65" header="0" footer="0"/>
  <pageSetup scale="82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96"/>
  <sheetViews>
    <sheetView topLeftCell="A51" zoomScaleNormal="100" workbookViewId="0">
      <selection activeCell="C52" sqref="C52:C94"/>
    </sheetView>
  </sheetViews>
  <sheetFormatPr defaultColWidth="14.375" defaultRowHeight="15" customHeight="1" x14ac:dyDescent="0.2"/>
  <cols>
    <col min="1" max="1" width="51.625" style="24" customWidth="1"/>
    <col min="2" max="2" width="16.625" style="24" customWidth="1"/>
    <col min="3" max="3" width="17.875" style="24" customWidth="1"/>
    <col min="4" max="4" width="13.875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96</v>
      </c>
      <c r="B2" s="30"/>
      <c r="C2" s="30"/>
      <c r="D2" s="30"/>
      <c r="E2" s="30"/>
    </row>
    <row r="3" spans="1:5" ht="18" x14ac:dyDescent="0.25">
      <c r="A3" s="29" t="s">
        <v>98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>
        <f>SUM('July 2020'!B9, 'August 2020'!B9, 'September 2020'!B9, 'October 2020'!B9, 'November 2020'!B9, 'December 2020'!B9, 'January 2021'!B9, 'February 2021'!B9, 'March 2021'!B9, 'April 2021'!B9, 'May 2021'!B9, 'June 2021'!B9)</f>
        <v>58409.64</v>
      </c>
      <c r="C9" s="4">
        <f>SUM('July 2020'!C9, 'August 2020'!C9, 'September 2020'!C9, 'October 2020'!C9, 'November 2020'!C9, 'December 2020'!C9, 'January 2021'!C9, 'February 2021'!C9, 'March 2021'!C9, 'April 2021'!C9, 'May 2021'!C9, 'June 2021'!C9)</f>
        <v>797040</v>
      </c>
      <c r="D9" s="4"/>
      <c r="E9" s="4">
        <f>C9-B9</f>
        <v>738630.36</v>
      </c>
    </row>
    <row r="10" spans="1:5" ht="12.75" customHeight="1" x14ac:dyDescent="0.2">
      <c r="A10" s="2" t="s">
        <v>7</v>
      </c>
      <c r="B10" s="4">
        <f>SUM('July 2020'!B10, 'August 2020'!B10, 'September 2020'!B10, 'October 2020'!B10, 'November 2020'!B10, 'December 2020'!B10, 'January 2021'!B10, 'February 2021'!B10, 'March 2021'!B10, 'April 2021'!B10, 'May 2021'!B10, 'June 2021'!B10)</f>
        <v>7495.53</v>
      </c>
      <c r="C10" s="4">
        <f>SUM('July 2020'!C10, 'August 2020'!C10, 'September 2020'!C10, 'October 2020'!C10, 'November 2020'!C10, 'December 2020'!C10, 'January 2021'!C10, 'February 2021'!C10, 'March 2021'!C10, 'April 2021'!C10, 'May 2021'!C10, 'June 2021'!C10)</f>
        <v>103620</v>
      </c>
      <c r="D10" s="4"/>
      <c r="E10" s="4">
        <f t="shared" ref="E10:E23" si="0">C10-B10</f>
        <v>96124.47</v>
      </c>
    </row>
    <row r="11" spans="1:5" ht="12.75" customHeight="1" x14ac:dyDescent="0.2">
      <c r="A11" s="2" t="s">
        <v>8</v>
      </c>
      <c r="B11" s="4">
        <f>SUM('July 2020'!B11, 'August 2020'!B11, 'September 2020'!B11, 'October 2020'!B11, 'November 2020'!B11, 'December 2020'!B11, 'January 2021'!B11, 'February 2021'!B11, 'March 2021'!B11, 'April 2021'!B11, 'May 2021'!B11, 'June 2021'!B11)</f>
        <v>1764</v>
      </c>
      <c r="C11" s="4">
        <f>SUM('July 2020'!C11, 'August 2020'!C11, 'September 2020'!C11, 'October 2020'!C11, 'November 2020'!C11, 'December 2020'!C11, 'January 2021'!C11, 'February 2021'!C11, 'March 2021'!C11, 'April 2021'!C11, 'May 2021'!C11, 'June 2021'!C11)</f>
        <v>24360</v>
      </c>
      <c r="D11" s="4"/>
      <c r="E11" s="4">
        <f t="shared" si="0"/>
        <v>22596</v>
      </c>
    </row>
    <row r="12" spans="1:5" ht="12.75" customHeight="1" x14ac:dyDescent="0.2">
      <c r="A12" s="2" t="s">
        <v>9</v>
      </c>
      <c r="B12" s="4">
        <f>SUM('July 2020'!B12, 'August 2020'!B12, 'September 2020'!B12, 'October 2020'!B12, 'November 2020'!B12, 'December 2020'!B12, 'January 2021'!B12, 'February 2021'!B12, 'March 2021'!B12, 'April 2021'!B12, 'May 2021'!B12, 'June 2021'!B12)</f>
        <v>1350</v>
      </c>
      <c r="C12" s="4">
        <f>SUM('July 2020'!C12, 'August 2020'!C12, 'September 2020'!C12, 'October 2020'!C12, 'November 2020'!C12, 'December 2020'!C12, 'January 2021'!C12, 'February 2021'!C12, 'March 2021'!C12, 'April 2021'!C12, 'May 2021'!C12, 'June 2021'!C12)</f>
        <v>14700</v>
      </c>
      <c r="D12" s="4"/>
      <c r="E12" s="4">
        <f t="shared" si="0"/>
        <v>13350</v>
      </c>
    </row>
    <row r="13" spans="1:5" ht="12.75" customHeight="1" x14ac:dyDescent="0.2">
      <c r="A13" s="2" t="s">
        <v>10</v>
      </c>
      <c r="B13" s="4">
        <f>SUM('July 2020'!B13, 'August 2020'!B13, 'September 2020'!B13, 'October 2020'!B13, 'November 2020'!B13, 'December 2020'!B13, 'January 2021'!B13, 'February 2021'!B13, 'March 2021'!B13, 'April 2021'!B13, 'May 2021'!B13, 'June 2021'!B13)</f>
        <v>550</v>
      </c>
      <c r="C13" s="4">
        <f>SUM('July 2020'!C13, 'August 2020'!C13, 'September 2020'!C13, 'October 2020'!C13, 'November 2020'!C13, 'December 2020'!C13, 'January 2021'!C13, 'February 2021'!C13, 'March 2021'!C13, 'April 2021'!C13, 'May 2021'!C13, 'June 2021'!C13)</f>
        <v>6300</v>
      </c>
      <c r="D13" s="4"/>
      <c r="E13" s="4">
        <f t="shared" si="0"/>
        <v>5750</v>
      </c>
    </row>
    <row r="14" spans="1:5" ht="12.75" customHeight="1" x14ac:dyDescent="0.2">
      <c r="A14" s="2" t="s">
        <v>11</v>
      </c>
      <c r="B14" s="4">
        <f>SUM('July 2020'!B14, 'August 2020'!B14, 'September 2020'!B14, 'October 2020'!B14, 'November 2020'!B14, 'December 2020'!B14, 'January 2021'!B14, 'February 2021'!B14, 'March 2021'!B14, 'April 2021'!B14, 'May 2021'!B14, 'June 2021'!B14)</f>
        <v>5000</v>
      </c>
      <c r="C14" s="4">
        <f>SUM('July 2020'!C14, 'August 2020'!C14, 'September 2020'!C14, 'October 2020'!C14, 'November 2020'!C14, 'December 2020'!C14, 'January 2021'!C14, 'February 2021'!C14, 'March 2021'!C14, 'April 2021'!C14, 'May 2021'!C14, 'June 2021'!C14)</f>
        <v>66300</v>
      </c>
      <c r="D14" s="4"/>
      <c r="E14" s="4">
        <f t="shared" si="0"/>
        <v>61300</v>
      </c>
    </row>
    <row r="15" spans="1:5" ht="12.75" customHeight="1" x14ac:dyDescent="0.2">
      <c r="A15" s="2" t="s">
        <v>12</v>
      </c>
      <c r="B15" s="4">
        <f>SUM('July 2020'!B15, 'August 2020'!B15, 'September 2020'!B15, 'October 2020'!B15, 'November 2020'!B15, 'December 2020'!B15, 'January 2021'!B15, 'February 2021'!B15, 'March 2021'!B15, 'April 2021'!B15, 'May 2021'!B15, 'June 2021'!B15)</f>
        <v>60</v>
      </c>
      <c r="C15" s="4">
        <f>SUM('July 2020'!C15, 'August 2020'!C15, 'September 2020'!C15, 'October 2020'!C15, 'November 2020'!C15, 'December 2020'!C15, 'January 2021'!C15, 'February 2021'!C15, 'March 2021'!C15, 'April 2021'!C15, 'May 2021'!C15, 'June 2021'!C15)</f>
        <v>876</v>
      </c>
      <c r="D15" s="4"/>
      <c r="E15" s="4">
        <f t="shared" si="0"/>
        <v>816</v>
      </c>
    </row>
    <row r="16" spans="1:5" ht="12.75" customHeight="1" x14ac:dyDescent="0.2">
      <c r="A16" s="5" t="s">
        <v>13</v>
      </c>
      <c r="B16" s="4">
        <f>SUM('July 2020'!B16, 'August 2020'!B16, 'September 2020'!B16, 'October 2020'!B16, 'November 2020'!B16, 'December 2020'!B16, 'January 2021'!B16, 'February 2021'!B16, 'March 2021'!B16, 'April 2021'!B16, 'May 2021'!B16, 'June 2021'!B16)</f>
        <v>1583.33</v>
      </c>
      <c r="C16" s="4">
        <f>SUM('July 2020'!C16, 'August 2020'!C16, 'September 2020'!C16, 'October 2020'!C16, 'November 2020'!C16, 'December 2020'!C16, 'January 2021'!C16, 'February 2021'!C16, 'March 2021'!C16, 'April 2021'!C16, 'May 2021'!C16, 'June 2021'!C16)</f>
        <v>6732</v>
      </c>
      <c r="D16" s="4"/>
      <c r="E16" s="4">
        <f>C16-B16</f>
        <v>5148.67</v>
      </c>
    </row>
    <row r="17" spans="1:5" ht="12.75" customHeight="1" x14ac:dyDescent="0.2">
      <c r="A17" s="5" t="s">
        <v>14</v>
      </c>
      <c r="B17" s="4">
        <f>SUM('July 2020'!B17, 'August 2020'!B17, 'September 2020'!B17, 'October 2020'!B17, 'November 2020'!B17, 'December 2020'!B17, 'January 2021'!B17, 'February 2021'!B17, 'March 2021'!B17, 'April 2021'!B17, 'May 2021'!B17, 'June 2021'!B17)</f>
        <v>272</v>
      </c>
      <c r="C17" s="4">
        <f>SUM('July 2020'!C17, 'August 2020'!C17, 'September 2020'!C17, 'October 2020'!C17, 'November 2020'!C17, 'December 2020'!C17, 'January 2021'!C17, 'February 2021'!C17, 'March 2021'!C17, 'April 2021'!C17, 'May 2021'!C17, 'June 2021'!C17)</f>
        <v>4260</v>
      </c>
      <c r="D17" s="4"/>
      <c r="E17" s="4">
        <f t="shared" si="0"/>
        <v>3988</v>
      </c>
    </row>
    <row r="18" spans="1:5" ht="12.75" customHeight="1" x14ac:dyDescent="0.2">
      <c r="A18" s="5" t="s">
        <v>15</v>
      </c>
      <c r="B18" s="4">
        <f>SUM('July 2020'!B18, 'August 2020'!B18, 'September 2020'!B18, 'October 2020'!B18, 'November 2020'!B18, 'December 2020'!B18, 'January 2021'!B18, 'February 2021'!B18, 'March 2021'!B18, 'April 2021'!B18, 'May 2021'!B18, 'June 2021'!B18)</f>
        <v>1600</v>
      </c>
      <c r="C18" s="4">
        <f>SUM('July 2020'!C18, 'August 2020'!C18, 'September 2020'!C18, 'October 2020'!C18, 'November 2020'!C18, 'December 2020'!C18, 'January 2021'!C18, 'February 2021'!C18, 'March 2021'!C18, 'April 2021'!C18, 'May 2021'!C18, 'June 2021'!C18)</f>
        <v>19200</v>
      </c>
      <c r="D18" s="4"/>
      <c r="E18" s="4">
        <f t="shared" si="0"/>
        <v>17600</v>
      </c>
    </row>
    <row r="19" spans="1:5" ht="12.75" customHeight="1" x14ac:dyDescent="0.2">
      <c r="A19" s="5" t="s">
        <v>16</v>
      </c>
      <c r="B19" s="4">
        <f>SUM('July 2020'!B19, 'August 2020'!B19, 'September 2020'!B19, 'October 2020'!B19, 'November 2020'!B19, 'December 2020'!B19, 'January 2021'!B19, 'February 2021'!B19, 'March 2021'!B19, 'April 2021'!B19, 'May 2021'!B19, 'June 2021'!B19)</f>
        <v>0</v>
      </c>
      <c r="C19" s="4">
        <f>SUM('July 2020'!C19, 'August 2020'!C19, 'September 2020'!C19, 'October 2020'!C19, 'November 2020'!C19, 'December 2020'!C19, 'January 2021'!C19, 'February 2021'!C19, 'March 2021'!C19, 'April 2021'!C19, 'May 2021'!C19, 'June 2021'!C19)</f>
        <v>39528</v>
      </c>
      <c r="D19" s="4"/>
      <c r="E19" s="4">
        <f t="shared" si="0"/>
        <v>39528</v>
      </c>
    </row>
    <row r="20" spans="1:5" ht="12.75" customHeight="1" x14ac:dyDescent="0.2">
      <c r="A20" s="2" t="s">
        <v>17</v>
      </c>
      <c r="B20" s="4">
        <f>SUM('July 2020'!B20, 'August 2020'!B20, 'September 2020'!B20, 'October 2020'!B20, 'November 2020'!B20, 'December 2020'!B20, 'January 2021'!B20, 'February 2021'!B20, 'March 2021'!B20, 'April 2021'!B20, 'May 2021'!B20, 'June 2021'!B20)</f>
        <v>0</v>
      </c>
      <c r="C20" s="4">
        <f>SUM('July 2020'!C20, 'August 2020'!C20, 'September 2020'!C20, 'October 2020'!C20, 'November 2020'!C20, 'December 2020'!C20, 'January 2021'!C20, 'February 2021'!C20, 'March 2021'!C20, 'April 2021'!C20, 'May 2021'!C20, 'June 2021'!C20)</f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>
        <f>SUM('July 2020'!B21, 'August 2020'!B21, 'September 2020'!B21, 'October 2020'!B21, 'November 2020'!B21, 'December 2020'!B21, 'January 2021'!B21, 'February 2021'!B21, 'March 2021'!B21, 'April 2021'!B21, 'May 2021'!B21, 'June 2021'!B21)</f>
        <v>2213.5</v>
      </c>
      <c r="C21" s="4">
        <f>SUM('July 2020'!C21, 'August 2020'!C21, 'September 2020'!C21, 'October 2020'!C21, 'November 2020'!C21, 'December 2020'!C21, 'January 2021'!C21, 'February 2021'!C21, 'March 2021'!C21, 'April 2021'!C21, 'May 2021'!C21, 'June 2021'!C21)</f>
        <v>12864</v>
      </c>
      <c r="D21" s="4"/>
      <c r="E21" s="4">
        <f t="shared" si="0"/>
        <v>10650.5</v>
      </c>
    </row>
    <row r="22" spans="1:5" ht="12.75" customHeight="1" x14ac:dyDescent="0.2">
      <c r="A22" s="5" t="s">
        <v>19</v>
      </c>
      <c r="B22" s="4">
        <f>SUM('July 2020'!B22, 'August 2020'!B22, 'September 2020'!B22, 'October 2020'!B22, 'November 2020'!B22, 'December 2020'!B22, 'January 2021'!B22, 'February 2021'!B22, 'March 2021'!B22, 'April 2021'!B22, 'May 2021'!B22, 'June 2021'!B22)</f>
        <v>0</v>
      </c>
      <c r="C22" s="4">
        <f>SUM('July 2020'!C22, 'August 2020'!C22, 'September 2020'!C22, 'October 2020'!C22, 'November 2020'!C22, 'December 2020'!C22, 'January 2021'!C22, 'February 2021'!C22, 'March 2021'!C22, 'April 2021'!C22, 'May 2021'!C22, 'June 2021'!C22)</f>
        <v>600</v>
      </c>
      <c r="D22" s="4"/>
      <c r="E22" s="4">
        <f t="shared" si="0"/>
        <v>600</v>
      </c>
    </row>
    <row r="23" spans="1:5" ht="12.75" customHeight="1" x14ac:dyDescent="0.2">
      <c r="A23" s="5" t="s">
        <v>20</v>
      </c>
      <c r="B23" s="4">
        <f>SUM('July 2020'!B23, 'August 2020'!B23, 'September 2020'!B23, 'October 2020'!B23, 'November 2020'!B23, 'December 2020'!B23, 'January 2021'!B23, 'February 2021'!B23, 'March 2021'!B23, 'April 2021'!B23, 'May 2021'!B23, 'June 2021'!B23)</f>
        <v>840</v>
      </c>
      <c r="C23" s="4">
        <f>SUM('July 2020'!C23, 'August 2020'!C23, 'September 2020'!C23, 'October 2020'!C23, 'November 2020'!C23, 'December 2020'!C23, 'January 2021'!C23, 'February 2021'!C23, 'March 2021'!C23, 'April 2021'!C23, 'May 2021'!C23, 'June 2021'!C23)</f>
        <v>600</v>
      </c>
      <c r="D23" s="4"/>
      <c r="E23" s="4">
        <f t="shared" si="0"/>
        <v>-240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81138</v>
      </c>
      <c r="C25" s="10">
        <f>SUM(C9:C23)</f>
        <v>1096980</v>
      </c>
      <c r="D25" s="10">
        <f t="shared" si="1"/>
        <v>0</v>
      </c>
      <c r="E25" s="11">
        <f t="shared" si="1"/>
        <v>1015842</v>
      </c>
    </row>
    <row r="26" spans="1:5" ht="12.75" customHeight="1" x14ac:dyDescent="0.2">
      <c r="A26" s="5" t="s">
        <v>22</v>
      </c>
      <c r="B26" s="13">
        <f t="shared" ref="B26:E26" si="2">SUM(B96)</f>
        <v>65223.43</v>
      </c>
      <c r="C26" s="13">
        <f t="shared" si="2"/>
        <v>1390956</v>
      </c>
      <c r="D26" s="13">
        <f t="shared" si="2"/>
        <v>0</v>
      </c>
      <c r="E26" s="14">
        <f t="shared" si="2"/>
        <v>1325732.5700000003</v>
      </c>
    </row>
    <row r="27" spans="1:5" ht="12.75" customHeight="1" x14ac:dyDescent="0.2">
      <c r="A27" s="15" t="s">
        <v>23</v>
      </c>
      <c r="B27" s="17">
        <f t="shared" ref="B27:E27" si="3">SUM(B25-B26)</f>
        <v>15914.57</v>
      </c>
      <c r="C27" s="17">
        <f t="shared" si="3"/>
        <v>-293976</v>
      </c>
      <c r="D27" s="17">
        <f t="shared" si="3"/>
        <v>0</v>
      </c>
      <c r="E27" s="18">
        <f t="shared" si="3"/>
        <v>-309890.5700000003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>
        <f>SUM('July 2020'!B31+'August 2020'!B31+'September 2020'!B31+'October 2020'!B31+'November 2020'!B31+'December 2020'!B31+'January 2021'!B31+'February 2021'!B31+'March 2021'!B31+'April 2021'!B31+'May 2021'!B31+'June 2021'!B31)</f>
        <v>0</v>
      </c>
      <c r="C31" s="20"/>
      <c r="D31" s="7"/>
      <c r="E31" s="20"/>
    </row>
    <row r="32" spans="1:5" ht="12.75" customHeight="1" x14ac:dyDescent="0.2">
      <c r="A32" s="5" t="s">
        <v>27</v>
      </c>
      <c r="B32" s="4">
        <f>SUM('July 2020'!B32+'August 2020'!B32+'September 2020'!B32+'October 2020'!B32+'November 2020'!B32+'December 2020'!B32+'January 2021'!B32+'February 2021'!B32+'March 2021'!B32+'April 2021'!B32+'May 2021'!B32+'June 2021'!B32)</f>
        <v>16186.62</v>
      </c>
      <c r="C32" s="20"/>
      <c r="D32" s="7"/>
      <c r="E32" s="7"/>
    </row>
    <row r="33" spans="1:5" ht="12.75" customHeight="1" x14ac:dyDescent="0.2">
      <c r="A33" s="5" t="s">
        <v>28</v>
      </c>
      <c r="B33" s="4">
        <f>SUM('July 2020'!B33+'August 2020'!B33+'September 2020'!B33+'October 2020'!B33+'November 2020'!B33+'December 2020'!B33+'January 2021'!B33+'February 2021'!B33+'March 2021'!B33+'April 2021'!B33+'May 2021'!B33+'June 2021'!B33)</f>
        <v>1994.75</v>
      </c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87</v>
      </c>
      <c r="B46" s="30"/>
      <c r="C46" s="30"/>
      <c r="D46" s="30"/>
      <c r="E46" s="30"/>
    </row>
    <row r="47" spans="1:5" ht="18" x14ac:dyDescent="0.25">
      <c r="A47" s="29" t="s">
        <v>98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>
        <f>SUM('July 2020'!B52, 'August 2020'!B52, 'September 2020'!B52, 'October 2020'!B52, 'November 2020'!B52, 'December 2020'!B52, 'January 2021'!B52, 'February 2021'!B52, 'March 2021'!B52, 'April 2021'!B52, 'May 2021'!B52, 'June 2021'!B52)</f>
        <v>5783.6</v>
      </c>
      <c r="C52" s="4">
        <f>SUM('July 2020'!C52, 'August 2020'!C52, 'September 2020'!C52, 'October 2020'!C52, 'November 2020'!C52, 'December 2020'!C52, 'January 2021'!C52, 'February 2021'!C52, 'March 2021'!C52, 'April 2021'!C52, 'May 2021'!C52, 'June 2021'!C52)</f>
        <v>61452</v>
      </c>
      <c r="D52" s="4"/>
      <c r="E52" s="4">
        <f>C52-B52</f>
        <v>55668.4</v>
      </c>
    </row>
    <row r="53" spans="1:5" ht="12.75" customHeight="1" x14ac:dyDescent="0.2">
      <c r="A53" s="5" t="s">
        <v>34</v>
      </c>
      <c r="B53" s="4">
        <f>SUM('July 2020'!B53, 'August 2020'!B53, 'September 2020'!B53, 'October 2020'!B53, 'November 2020'!B53, 'December 2020'!B53, 'January 2021'!B53, 'February 2021'!B53, 'March 2021'!B53, 'April 2021'!B53, 'May 2021'!B53, 'June 2021'!B53)</f>
        <v>17849.330000000002</v>
      </c>
      <c r="C53" s="4">
        <f>SUM('July 2020'!C53, 'August 2020'!C53, 'September 2020'!C53, 'October 2020'!C53, 'November 2020'!C53, 'December 2020'!C53, 'January 2021'!C53, 'February 2021'!C53, 'March 2021'!C53, 'April 2021'!C53, 'May 2021'!C53, 'June 2021'!C53)</f>
        <v>324540</v>
      </c>
      <c r="D53" s="4"/>
      <c r="E53" s="4">
        <f t="shared" ref="E53:E94" si="4">C53-B53</f>
        <v>306690.67</v>
      </c>
    </row>
    <row r="54" spans="1:5" ht="12.75" customHeight="1" x14ac:dyDescent="0.2">
      <c r="A54" s="5" t="s">
        <v>35</v>
      </c>
      <c r="B54" s="4">
        <f>SUM('July 2020'!B54, 'August 2020'!B54, 'September 2020'!B54, 'October 2020'!B54, 'November 2020'!B54, 'December 2020'!B54, 'January 2021'!B54, 'February 2021'!B54, 'March 2021'!B54, 'April 2021'!B54, 'May 2021'!B54, 'June 2021'!B54)</f>
        <v>3864.18</v>
      </c>
      <c r="C54" s="4">
        <f>SUM('July 2020'!C54, 'August 2020'!C54, 'September 2020'!C54, 'October 2020'!C54, 'November 2020'!C54, 'December 2020'!C54, 'January 2021'!C54, 'February 2021'!C54, 'March 2021'!C54, 'April 2021'!C54, 'May 2021'!C54, 'June 2021'!C54)</f>
        <v>22176</v>
      </c>
      <c r="D54" s="4"/>
      <c r="E54" s="4">
        <f t="shared" si="4"/>
        <v>18311.82</v>
      </c>
    </row>
    <row r="55" spans="1:5" ht="12.75" customHeight="1" x14ac:dyDescent="0.2">
      <c r="A55" s="5" t="s">
        <v>36</v>
      </c>
      <c r="B55" s="4">
        <f>SUM('July 2020'!B55, 'August 2020'!B55, 'September 2020'!B55, 'October 2020'!B55, 'November 2020'!B55, 'December 2020'!B55, 'January 2021'!B55, 'February 2021'!B55, 'March 2021'!B55, 'April 2021'!B55, 'May 2021'!B55, 'June 2021'!B55)</f>
        <v>4339.09</v>
      </c>
      <c r="C55" s="4">
        <f>SUM('July 2020'!C55, 'August 2020'!C55, 'September 2020'!C55, 'October 2020'!C55, 'November 2020'!C55, 'December 2020'!C55, 'January 2021'!C55, 'February 2021'!C55, 'March 2021'!C55, 'April 2021'!C55, 'May 2021'!C55, 'June 2021'!C55)</f>
        <v>41004</v>
      </c>
      <c r="D55" s="4"/>
      <c r="E55" s="4">
        <f t="shared" si="4"/>
        <v>36664.910000000003</v>
      </c>
    </row>
    <row r="56" spans="1:5" ht="12.75" customHeight="1" x14ac:dyDescent="0.2">
      <c r="A56" s="5" t="s">
        <v>37</v>
      </c>
      <c r="B56" s="4">
        <f>SUM('July 2020'!B56, 'August 2020'!B56, 'September 2020'!B56, 'October 2020'!B56, 'November 2020'!B56, 'December 2020'!B56, 'January 2021'!B56, 'February 2021'!B56, 'March 2021'!B56, 'April 2021'!B56, 'May 2021'!B56, 'June 2021'!B56)</f>
        <v>7522.5</v>
      </c>
      <c r="C56" s="4">
        <f>SUM('July 2020'!C56, 'August 2020'!C56, 'September 2020'!C56, 'October 2020'!C56, 'November 2020'!C56, 'December 2020'!C56, 'January 2021'!C56, 'February 2021'!C56, 'March 2021'!C56, 'April 2021'!C56, 'May 2021'!C56, 'June 2021'!C56)</f>
        <v>56400</v>
      </c>
      <c r="D56" s="4"/>
      <c r="E56" s="4">
        <f t="shared" si="4"/>
        <v>48877.5</v>
      </c>
    </row>
    <row r="57" spans="1:5" ht="12.75" customHeight="1" x14ac:dyDescent="0.2">
      <c r="A57" s="5" t="s">
        <v>38</v>
      </c>
      <c r="B57" s="4">
        <f>SUM('July 2020'!B57, 'August 2020'!B57, 'September 2020'!B57, 'October 2020'!B57, 'November 2020'!B57, 'December 2020'!B57, 'January 2021'!B57, 'February 2021'!B57, 'March 2021'!B57, 'April 2021'!B57, 'May 2021'!B57, 'June 2021'!B57)</f>
        <v>4720</v>
      </c>
      <c r="C57" s="4">
        <f>SUM('July 2020'!C57, 'August 2020'!C57, 'September 2020'!C57, 'October 2020'!C57, 'November 2020'!C57, 'December 2020'!C57, 'January 2021'!C57, 'February 2021'!C57, 'March 2021'!C57, 'April 2021'!C57, 'May 2021'!C57, 'June 2021'!C57)</f>
        <v>43032</v>
      </c>
      <c r="D57" s="4"/>
      <c r="E57" s="4">
        <f t="shared" si="4"/>
        <v>38312</v>
      </c>
    </row>
    <row r="58" spans="1:5" ht="12.75" customHeight="1" x14ac:dyDescent="0.2">
      <c r="A58" s="5" t="s">
        <v>39</v>
      </c>
      <c r="B58" s="4">
        <f>SUM('July 2020'!B58, 'August 2020'!B58, 'September 2020'!B58, 'October 2020'!B58, 'November 2020'!B58, 'December 2020'!B58, 'January 2021'!B58, 'February 2021'!B58, 'March 2021'!B58, 'April 2021'!B58, 'May 2021'!B58, 'June 2021'!B58)</f>
        <v>0</v>
      </c>
      <c r="C58" s="4">
        <f>SUM('July 2020'!C58, 'August 2020'!C58, 'September 2020'!C58, 'October 2020'!C58, 'November 2020'!C58, 'December 2020'!C58, 'January 2021'!C58, 'February 2021'!C58, 'March 2021'!C58, 'April 2021'!C58, 'May 2021'!C58, 'June 2021'!C58)</f>
        <v>8940</v>
      </c>
      <c r="D58" s="4"/>
      <c r="E58" s="4">
        <f t="shared" si="4"/>
        <v>8940</v>
      </c>
    </row>
    <row r="59" spans="1:5" ht="12.75" customHeight="1" x14ac:dyDescent="0.2">
      <c r="A59" s="5" t="s">
        <v>40</v>
      </c>
      <c r="B59" s="4">
        <f>SUM('July 2020'!B59, 'August 2020'!B59, 'September 2020'!B59, 'October 2020'!B59, 'November 2020'!B59, 'December 2020'!B59, 'January 2021'!B59, 'February 2021'!B59, 'March 2021'!B59, 'April 2021'!B59, 'May 2021'!B59, 'June 2021'!B59)</f>
        <v>125</v>
      </c>
      <c r="C59" s="4">
        <f>SUM('July 2020'!C59, 'August 2020'!C59, 'September 2020'!C59, 'October 2020'!C59, 'November 2020'!C59, 'December 2020'!C59, 'January 2021'!C59, 'February 2021'!C59, 'March 2021'!C59, 'April 2021'!C59, 'May 2021'!C59, 'June 2021'!C59)</f>
        <v>5160</v>
      </c>
      <c r="D59" s="4"/>
      <c r="E59" s="4">
        <f t="shared" si="4"/>
        <v>5035</v>
      </c>
    </row>
    <row r="60" spans="1:5" ht="12.75" customHeight="1" x14ac:dyDescent="0.2">
      <c r="A60" s="5" t="s">
        <v>41</v>
      </c>
      <c r="B60" s="4">
        <f>SUM('July 2020'!B60, 'August 2020'!B60, 'September 2020'!B60, 'October 2020'!B60, 'November 2020'!B60, 'December 2020'!B60, 'January 2021'!B60, 'February 2021'!B60, 'March 2021'!B60, 'April 2021'!B60, 'May 2021'!B60, 'June 2021'!B60)</f>
        <v>0</v>
      </c>
      <c r="C60" s="4">
        <f>SUM('July 2020'!C60, 'August 2020'!C60, 'September 2020'!C60, 'October 2020'!C60, 'November 2020'!C60, 'December 2020'!C60, 'January 2021'!C60, 'February 2021'!C60, 'March 2021'!C60, 'April 2021'!C60, 'May 2021'!C60, 'June 2021'!C60)</f>
        <v>49740</v>
      </c>
      <c r="D60" s="4"/>
      <c r="E60" s="4">
        <f t="shared" si="4"/>
        <v>49740</v>
      </c>
    </row>
    <row r="61" spans="1:5" ht="12.75" customHeight="1" x14ac:dyDescent="0.2">
      <c r="A61" s="5" t="s">
        <v>42</v>
      </c>
      <c r="B61" s="4">
        <f>SUM('July 2020'!B61, 'August 2020'!B61, 'September 2020'!B61, 'October 2020'!B61, 'November 2020'!B61, 'December 2020'!B61, 'January 2021'!B61, 'February 2021'!B61, 'March 2021'!B61, 'April 2021'!B61, 'May 2021'!B61, 'June 2021'!B61)</f>
        <v>0</v>
      </c>
      <c r="C61" s="4">
        <f>SUM('July 2020'!C61, 'August 2020'!C61, 'September 2020'!C61, 'October 2020'!C61, 'November 2020'!C61, 'December 2020'!C61, 'January 2021'!C61, 'February 2021'!C61, 'March 2021'!C61, 'April 2021'!C61, 'May 2021'!C61, 'June 2021'!C61)</f>
        <v>10080</v>
      </c>
      <c r="D61" s="4"/>
      <c r="E61" s="4">
        <f t="shared" si="4"/>
        <v>10080</v>
      </c>
    </row>
    <row r="62" spans="1:5" ht="12.75" customHeight="1" x14ac:dyDescent="0.2">
      <c r="A62" s="5" t="s">
        <v>43</v>
      </c>
      <c r="B62" s="4">
        <f>SUM('July 2020'!B62, 'August 2020'!B62, 'September 2020'!B62, 'October 2020'!B62, 'November 2020'!B62, 'December 2020'!B62, 'January 2021'!B62, 'February 2021'!B62, 'March 2021'!B62, 'April 2021'!B62, 'May 2021'!B62, 'June 2021'!B62)</f>
        <v>3378.26</v>
      </c>
      <c r="C62" s="4">
        <f>SUM('July 2020'!C62, 'August 2020'!C62, 'September 2020'!C62, 'October 2020'!C62, 'November 2020'!C62, 'December 2020'!C62, 'January 2021'!C62, 'February 2021'!C62, 'March 2021'!C62, 'April 2021'!C62, 'May 2021'!C62, 'June 2021'!C62)</f>
        <v>62280</v>
      </c>
      <c r="D62" s="4"/>
      <c r="E62" s="4">
        <f t="shared" si="4"/>
        <v>58901.74</v>
      </c>
    </row>
    <row r="63" spans="1:5" ht="12.75" customHeight="1" x14ac:dyDescent="0.2">
      <c r="A63" s="5" t="s">
        <v>44</v>
      </c>
      <c r="B63" s="4">
        <f>SUM('July 2020'!B63, 'August 2020'!B63, 'September 2020'!B63, 'October 2020'!B63, 'November 2020'!B63, 'December 2020'!B63, 'January 2021'!B63, 'February 2021'!B63, 'March 2021'!B63, 'April 2021'!B63, 'May 2021'!B63, 'June 2021'!B63)</f>
        <v>5807.24</v>
      </c>
      <c r="C63" s="4">
        <f>SUM('July 2020'!C63, 'August 2020'!C63, 'September 2020'!C63, 'October 2020'!C63, 'November 2020'!C63, 'December 2020'!C63, 'January 2021'!C63, 'February 2021'!C63, 'March 2021'!C63, 'April 2021'!C63, 'May 2021'!C63, 'June 2021'!C63)</f>
        <v>54300</v>
      </c>
      <c r="D63" s="4"/>
      <c r="E63" s="4">
        <f t="shared" si="4"/>
        <v>48492.76</v>
      </c>
    </row>
    <row r="64" spans="1:5" ht="12.75" customHeight="1" x14ac:dyDescent="0.2">
      <c r="A64" s="5" t="s">
        <v>45</v>
      </c>
      <c r="B64" s="4">
        <f>SUM('July 2020'!B64, 'August 2020'!B64, 'September 2020'!B64, 'October 2020'!B64, 'November 2020'!B64, 'December 2020'!B64, 'January 2021'!B64, 'February 2021'!B64, 'March 2021'!B64, 'April 2021'!B64, 'May 2021'!B64, 'June 2021'!B64)</f>
        <v>0</v>
      </c>
      <c r="C64" s="4">
        <f>SUM('July 2020'!C64, 'August 2020'!C64, 'September 2020'!C64, 'October 2020'!C64, 'November 2020'!C64, 'December 2020'!C64, 'January 2021'!C64, 'February 2021'!C64, 'March 2021'!C64, 'April 2021'!C64, 'May 2021'!C64, 'June 2021'!C64)</f>
        <v>63324</v>
      </c>
      <c r="D64" s="4"/>
      <c r="E64" s="4">
        <f t="shared" si="4"/>
        <v>63324</v>
      </c>
    </row>
    <row r="65" spans="1:5" ht="12.75" customHeight="1" x14ac:dyDescent="0.2">
      <c r="A65" s="5" t="s">
        <v>46</v>
      </c>
      <c r="B65" s="4">
        <f>SUM('July 2020'!B65, 'August 2020'!B65, 'September 2020'!B65, 'October 2020'!B65, 'November 2020'!B65, 'December 2020'!B65, 'January 2021'!B65, 'February 2021'!B65, 'March 2021'!B65, 'April 2021'!B65, 'May 2021'!B65, 'June 2021'!B65)</f>
        <v>1253.18</v>
      </c>
      <c r="C65" s="4">
        <f>SUM('July 2020'!C65, 'August 2020'!C65, 'September 2020'!C65, 'October 2020'!C65, 'November 2020'!C65, 'December 2020'!C65, 'January 2021'!C65, 'February 2021'!C65, 'March 2021'!C65, 'April 2021'!C65, 'May 2021'!C65, 'June 2021'!C65)</f>
        <v>115200</v>
      </c>
      <c r="D65" s="4"/>
      <c r="E65" s="4">
        <f t="shared" si="4"/>
        <v>113946.82</v>
      </c>
    </row>
    <row r="66" spans="1:5" ht="12.75" customHeight="1" x14ac:dyDescent="0.2">
      <c r="A66" s="5" t="s">
        <v>47</v>
      </c>
      <c r="B66" s="4">
        <f>SUM('July 2020'!B66, 'August 2020'!B66, 'September 2020'!B66, 'October 2020'!B66, 'November 2020'!B66, 'December 2020'!B66, 'January 2021'!B66, 'February 2021'!B66, 'March 2021'!B66, 'April 2021'!B66, 'May 2021'!B66, 'June 2021'!B66)</f>
        <v>1414.19</v>
      </c>
      <c r="C66" s="4">
        <f>SUM('July 2020'!C66, 'August 2020'!C66, 'September 2020'!C66, 'October 2020'!C66, 'November 2020'!C66, 'December 2020'!C66, 'January 2021'!C66, 'February 2021'!C66, 'March 2021'!C66, 'April 2021'!C66, 'May 2021'!C66, 'June 2021'!C66)</f>
        <v>20904</v>
      </c>
      <c r="D66" s="4"/>
      <c r="E66" s="4">
        <f t="shared" si="4"/>
        <v>19489.810000000001</v>
      </c>
    </row>
    <row r="67" spans="1:5" ht="12.75" customHeight="1" x14ac:dyDescent="0.2">
      <c r="A67" s="5" t="s">
        <v>48</v>
      </c>
      <c r="B67" s="4">
        <f>SUM('July 2020'!B67, 'August 2020'!B67, 'September 2020'!B67, 'October 2020'!B67, 'November 2020'!B67, 'December 2020'!B67, 'January 2021'!B67, 'February 2021'!B67, 'March 2021'!B67, 'April 2021'!B67, 'May 2021'!B67, 'June 2021'!B67)</f>
        <v>1973.87</v>
      </c>
      <c r="C67" s="4">
        <f>SUM('July 2020'!C67, 'August 2020'!C67, 'September 2020'!C67, 'October 2020'!C67, 'November 2020'!C67, 'December 2020'!C67, 'January 2021'!C67, 'February 2021'!C67, 'March 2021'!C67, 'April 2021'!C67, 'May 2021'!C67, 'June 2021'!C67)</f>
        <v>24108</v>
      </c>
      <c r="D67" s="4"/>
      <c r="E67" s="4">
        <f t="shared" si="4"/>
        <v>22134.13</v>
      </c>
    </row>
    <row r="68" spans="1:5" ht="12.75" customHeight="1" x14ac:dyDescent="0.2">
      <c r="A68" s="5" t="s">
        <v>49</v>
      </c>
      <c r="B68" s="4">
        <f>SUM('July 2020'!B68, 'August 2020'!B68, 'September 2020'!B68, 'October 2020'!B68, 'November 2020'!B68, 'December 2020'!B68, 'January 2021'!B68, 'February 2021'!B68, 'March 2021'!B68, 'April 2021'!B68, 'May 2021'!B68, 'June 2021'!B68)</f>
        <v>1386.08</v>
      </c>
      <c r="C68" s="4">
        <f>SUM('July 2020'!C68, 'August 2020'!C68, 'September 2020'!C68, 'October 2020'!C68, 'November 2020'!C68, 'December 2020'!C68, 'January 2021'!C68, 'February 2021'!C68, 'March 2021'!C68, 'April 2021'!C68, 'May 2021'!C68, 'June 2021'!C68)</f>
        <v>12120</v>
      </c>
      <c r="D68" s="4"/>
      <c r="E68" s="4">
        <f t="shared" si="4"/>
        <v>10733.92</v>
      </c>
    </row>
    <row r="69" spans="1:5" ht="12.75" customHeight="1" x14ac:dyDescent="0.2">
      <c r="A69" s="5" t="s">
        <v>50</v>
      </c>
      <c r="B69" s="4">
        <f>SUM('July 2020'!B69, 'August 2020'!B69, 'September 2020'!B69, 'October 2020'!B69, 'November 2020'!B69, 'December 2020'!B69, 'January 2021'!B69, 'February 2021'!B69, 'March 2021'!B69, 'April 2021'!B69, 'May 2021'!B69, 'June 2021'!B69)</f>
        <v>0</v>
      </c>
      <c r="C69" s="4">
        <f>SUM('July 2020'!C69, 'August 2020'!C69, 'September 2020'!C69, 'October 2020'!C69, 'November 2020'!C69, 'December 2020'!C69, 'January 2021'!C69, 'February 2021'!C69, 'March 2021'!C69, 'April 2021'!C69, 'May 2021'!C69, 'June 2021'!C69)</f>
        <v>8664</v>
      </c>
      <c r="D69" s="4"/>
      <c r="E69" s="4">
        <f t="shared" si="4"/>
        <v>8664</v>
      </c>
    </row>
    <row r="70" spans="1:5" ht="12.75" customHeight="1" x14ac:dyDescent="0.2">
      <c r="A70" s="5" t="s">
        <v>51</v>
      </c>
      <c r="B70" s="4">
        <f>SUM('July 2020'!B70, 'August 2020'!B70, 'September 2020'!B70, 'October 2020'!B70, 'November 2020'!B70, 'December 2020'!B70, 'January 2021'!B70, 'February 2021'!B70, 'March 2021'!B70, 'April 2021'!B70, 'May 2021'!B70, 'June 2021'!B70)</f>
        <v>3792.79</v>
      </c>
      <c r="C70" s="4">
        <f>SUM('July 2020'!C70, 'August 2020'!C70, 'September 2020'!C70, 'October 2020'!C70, 'November 2020'!C70, 'December 2020'!C70, 'January 2021'!C70, 'February 2021'!C70, 'March 2021'!C70, 'April 2021'!C70, 'May 2021'!C70, 'June 2021'!C70)</f>
        <v>40200</v>
      </c>
      <c r="D70" s="4"/>
      <c r="E70" s="4">
        <f t="shared" si="4"/>
        <v>36407.21</v>
      </c>
    </row>
    <row r="71" spans="1:5" ht="12.75" customHeight="1" x14ac:dyDescent="0.2">
      <c r="A71" s="5" t="s">
        <v>52</v>
      </c>
      <c r="B71" s="4">
        <f>SUM('July 2020'!B71, 'August 2020'!B71, 'September 2020'!B71, 'October 2020'!B71, 'November 2020'!B71, 'December 2020'!B71, 'January 2021'!B71, 'February 2021'!B71, 'March 2021'!B71, 'April 2021'!B71, 'May 2021'!B71, 'June 2021'!B71)</f>
        <v>399.8</v>
      </c>
      <c r="C71" s="4">
        <f>SUM('July 2020'!C71, 'August 2020'!C71, 'September 2020'!C71, 'October 2020'!C71, 'November 2020'!C71, 'December 2020'!C71, 'January 2021'!C71, 'February 2021'!C71, 'March 2021'!C71, 'April 2021'!C71, 'May 2021'!C71, 'June 2021'!C71)</f>
        <v>2388</v>
      </c>
      <c r="D71" s="4"/>
      <c r="E71" s="4">
        <f t="shared" si="4"/>
        <v>1988.2</v>
      </c>
    </row>
    <row r="72" spans="1:5" ht="12.75" customHeight="1" x14ac:dyDescent="0.2">
      <c r="A72" s="5" t="s">
        <v>53</v>
      </c>
      <c r="B72" s="4">
        <f>SUM('July 2020'!B72, 'August 2020'!B72, 'September 2020'!B72, 'October 2020'!B72, 'November 2020'!B72, 'December 2020'!B72, 'January 2021'!B72, 'February 2021'!B72, 'March 2021'!B72, 'April 2021'!B72, 'May 2021'!B72, 'June 2021'!B72)</f>
        <v>0</v>
      </c>
      <c r="C72" s="4">
        <f>SUM('July 2020'!C72, 'August 2020'!C72, 'September 2020'!C72, 'October 2020'!C72, 'November 2020'!C72, 'December 2020'!C72, 'January 2021'!C72, 'February 2021'!C72, 'March 2021'!C72, 'April 2021'!C72, 'May 2021'!C72, 'June 2021'!C72)</f>
        <v>3060</v>
      </c>
      <c r="D72" s="4"/>
      <c r="E72" s="4">
        <f t="shared" si="4"/>
        <v>3060</v>
      </c>
    </row>
    <row r="73" spans="1:5" ht="12.75" customHeight="1" x14ac:dyDescent="0.2">
      <c r="A73" s="5" t="s">
        <v>54</v>
      </c>
      <c r="B73" s="4">
        <f>SUM('July 2020'!B73, 'August 2020'!B73, 'September 2020'!B73, 'October 2020'!B73, 'November 2020'!B73, 'December 2020'!B73, 'January 2021'!B73, 'February 2021'!B73, 'March 2021'!B73, 'April 2021'!B73, 'May 2021'!B73, 'June 2021'!B73)</f>
        <v>101.31</v>
      </c>
      <c r="C73" s="4">
        <f>SUM('July 2020'!C73, 'August 2020'!C73, 'September 2020'!C73, 'October 2020'!C73, 'November 2020'!C73, 'December 2020'!C73, 'January 2021'!C73, 'February 2021'!C73, 'March 2021'!C73, 'April 2021'!C73, 'May 2021'!C73, 'June 2021'!C73)</f>
        <v>80640</v>
      </c>
      <c r="D73" s="4"/>
      <c r="E73" s="4">
        <f t="shared" si="4"/>
        <v>80538.69</v>
      </c>
    </row>
    <row r="74" spans="1:5" ht="12.75" customHeight="1" x14ac:dyDescent="0.2">
      <c r="A74" s="5" t="s">
        <v>55</v>
      </c>
      <c r="B74" s="4">
        <f>SUM('July 2020'!B74, 'August 2020'!B74, 'September 2020'!B74, 'October 2020'!B74, 'November 2020'!B74, 'December 2020'!B74, 'January 2021'!B74, 'February 2021'!B74, 'March 2021'!B74, 'April 2021'!B74, 'May 2021'!B74, 'June 2021'!B74)</f>
        <v>0</v>
      </c>
      <c r="C74" s="4">
        <f>SUM('July 2020'!C74, 'August 2020'!C74, 'September 2020'!C74, 'October 2020'!C74, 'November 2020'!C74, 'December 2020'!C74, 'January 2021'!C74, 'February 2021'!C74, 'March 2021'!C74, 'April 2021'!C74, 'May 2021'!C74, 'June 2021'!C74)</f>
        <v>780</v>
      </c>
      <c r="D74" s="4"/>
      <c r="E74" s="4">
        <f t="shared" si="4"/>
        <v>780</v>
      </c>
    </row>
    <row r="75" spans="1:5" ht="12.75" customHeight="1" x14ac:dyDescent="0.2">
      <c r="A75" s="5" t="s">
        <v>56</v>
      </c>
      <c r="B75" s="4">
        <f>SUM('July 2020'!B75, 'August 2020'!B75, 'September 2020'!B75, 'October 2020'!B75, 'November 2020'!B75, 'December 2020'!B75, 'January 2021'!B75, 'February 2021'!B75, 'March 2021'!B75, 'April 2021'!B75, 'May 2021'!B75, 'June 2021'!B75)</f>
        <v>0</v>
      </c>
      <c r="C75" s="4">
        <f>SUM('July 2020'!C75, 'August 2020'!C75, 'September 2020'!C75, 'October 2020'!C75, 'November 2020'!C75, 'December 2020'!C75, 'January 2021'!C75, 'February 2021'!C75, 'March 2021'!C75, 'April 2021'!C75, 'May 2021'!C75, 'June 2021'!C75)</f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>
        <f>SUM('July 2020'!B76, 'August 2020'!B76, 'September 2020'!B76, 'October 2020'!B76, 'November 2020'!B76, 'December 2020'!B76, 'January 2021'!B76, 'February 2021'!B76, 'March 2021'!B76, 'April 2021'!B76, 'May 2021'!B76, 'June 2021'!B76)</f>
        <v>0</v>
      </c>
      <c r="C76" s="4">
        <f>SUM('July 2020'!C76, 'August 2020'!C76, 'September 2020'!C76, 'October 2020'!C76, 'November 2020'!C76, 'December 2020'!C76, 'January 2021'!C76, 'February 2021'!C76, 'March 2021'!C76, 'April 2021'!C76, 'May 2021'!C76, 'June 2021'!C76)</f>
        <v>48996</v>
      </c>
      <c r="D76" s="4"/>
      <c r="E76" s="4">
        <f t="shared" si="4"/>
        <v>48996</v>
      </c>
    </row>
    <row r="77" spans="1:5" ht="12.75" customHeight="1" x14ac:dyDescent="0.2">
      <c r="A77" s="5" t="s">
        <v>58</v>
      </c>
      <c r="B77" s="4">
        <f>SUM('July 2020'!B77, 'August 2020'!B77, 'September 2020'!B77, 'October 2020'!B77, 'November 2020'!B77, 'December 2020'!B77, 'January 2021'!B77, 'February 2021'!B77, 'March 2021'!B77, 'April 2021'!B77, 'May 2021'!B77, 'June 2021'!B77)</f>
        <v>0</v>
      </c>
      <c r="C77" s="4">
        <f>SUM('July 2020'!C77, 'August 2020'!C77, 'September 2020'!C77, 'October 2020'!C77, 'November 2020'!C77, 'December 2020'!C77, 'January 2021'!C77, 'February 2021'!C77, 'March 2021'!C77, 'April 2021'!C77, 'May 2021'!C77, 'June 2021'!C77)</f>
        <v>28500</v>
      </c>
      <c r="D77" s="4"/>
      <c r="E77" s="4">
        <f t="shared" si="4"/>
        <v>28500</v>
      </c>
    </row>
    <row r="78" spans="1:5" ht="12.75" customHeight="1" x14ac:dyDescent="0.2">
      <c r="A78" s="5" t="s">
        <v>59</v>
      </c>
      <c r="B78" s="4">
        <f>SUM('July 2020'!B78, 'August 2020'!B78, 'September 2020'!B78, 'October 2020'!B78, 'November 2020'!B78, 'December 2020'!B78, 'January 2021'!B78, 'February 2021'!B78, 'March 2021'!B78, 'April 2021'!B78, 'May 2021'!B78, 'June 2021'!B78)</f>
        <v>0</v>
      </c>
      <c r="C78" s="4">
        <f>SUM('July 2020'!C78, 'August 2020'!C78, 'September 2020'!C78, 'October 2020'!C78, 'November 2020'!C78, 'December 2020'!C78, 'January 2021'!C78, 'February 2021'!C78, 'March 2021'!C78, 'April 2021'!C78, 'May 2021'!C78, 'June 2021'!C78)</f>
        <v>8364</v>
      </c>
      <c r="D78" s="4"/>
      <c r="E78" s="4">
        <f t="shared" si="4"/>
        <v>8364</v>
      </c>
    </row>
    <row r="79" spans="1:5" ht="12.75" customHeight="1" x14ac:dyDescent="0.2">
      <c r="A79" s="5" t="s">
        <v>60</v>
      </c>
      <c r="B79" s="4">
        <f>SUM('July 2020'!B79, 'August 2020'!B79, 'September 2020'!B79, 'October 2020'!B79, 'November 2020'!B79, 'December 2020'!B79, 'January 2021'!B79, 'February 2021'!B79, 'March 2021'!B79, 'April 2021'!B79, 'May 2021'!B79, 'June 2021'!B79)</f>
        <v>285.42</v>
      </c>
      <c r="C79" s="4">
        <f>SUM('July 2020'!C79, 'August 2020'!C79, 'September 2020'!C79, 'October 2020'!C79, 'November 2020'!C79, 'December 2020'!C79, 'January 2021'!C79, 'February 2021'!C79, 'March 2021'!C79, 'April 2021'!C79, 'May 2021'!C79, 'June 2021'!C79)</f>
        <v>17700</v>
      </c>
      <c r="D79" s="4"/>
      <c r="E79" s="4">
        <f t="shared" si="4"/>
        <v>17414.580000000002</v>
      </c>
    </row>
    <row r="80" spans="1:5" ht="12.75" customHeight="1" x14ac:dyDescent="0.2">
      <c r="A80" s="5" t="s">
        <v>61</v>
      </c>
      <c r="B80" s="4">
        <f>SUM('July 2020'!B80, 'August 2020'!B80, 'September 2020'!B80, 'October 2020'!B80, 'November 2020'!B80, 'December 2020'!B80, 'January 2021'!B80, 'February 2021'!B80, 'March 2021'!B80, 'April 2021'!B80, 'May 2021'!B80, 'June 2021'!B80)</f>
        <v>248.89</v>
      </c>
      <c r="C80" s="4">
        <f>SUM('July 2020'!C80, 'August 2020'!C80, 'September 2020'!C80, 'October 2020'!C80, 'November 2020'!C80, 'December 2020'!C80, 'January 2021'!C80, 'February 2021'!C80, 'March 2021'!C80, 'April 2021'!C80, 'May 2021'!C80, 'June 2021'!C80)</f>
        <v>23640</v>
      </c>
      <c r="D80" s="4"/>
      <c r="E80" s="4">
        <f t="shared" si="4"/>
        <v>23391.11</v>
      </c>
    </row>
    <row r="81" spans="1:5" ht="12.75" customHeight="1" x14ac:dyDescent="0.2">
      <c r="A81" s="5" t="s">
        <v>62</v>
      </c>
      <c r="B81" s="4">
        <f>SUM('July 2020'!B81, 'August 2020'!B81, 'September 2020'!B81, 'October 2020'!B81, 'November 2020'!B81, 'December 2020'!B81, 'January 2021'!B81, 'February 2021'!B81, 'March 2021'!B81, 'April 2021'!B81, 'May 2021'!B81, 'June 2021'!B81)</f>
        <v>400.38</v>
      </c>
      <c r="C81" s="4">
        <f>SUM('July 2020'!C81, 'August 2020'!C81, 'September 2020'!C81, 'October 2020'!C81, 'November 2020'!C81, 'December 2020'!C81, 'January 2021'!C81, 'February 2021'!C81, 'March 2021'!C81, 'April 2021'!C81, 'May 2021'!C81, 'June 2021'!C81)</f>
        <v>5808</v>
      </c>
      <c r="D81" s="4"/>
      <c r="E81" s="4">
        <f t="shared" si="4"/>
        <v>5407.62</v>
      </c>
    </row>
    <row r="82" spans="1:5" ht="12.75" customHeight="1" x14ac:dyDescent="0.2">
      <c r="A82" s="5" t="s">
        <v>63</v>
      </c>
      <c r="B82" s="4">
        <f>SUM('July 2020'!B82, 'August 2020'!B82, 'September 2020'!B82, 'October 2020'!B82, 'November 2020'!B82, 'December 2020'!B82, 'January 2021'!B82, 'February 2021'!B82, 'March 2021'!B82, 'April 2021'!B82, 'May 2021'!B82, 'June 2021'!B82)</f>
        <v>108.25</v>
      </c>
      <c r="C82" s="4">
        <f>SUM('July 2020'!C82, 'August 2020'!C82, 'September 2020'!C82, 'October 2020'!C82, 'November 2020'!C82, 'December 2020'!C82, 'January 2021'!C82, 'February 2021'!C82, 'March 2021'!C82, 'April 2021'!C82, 'May 2021'!C82, 'June 2021'!C82)</f>
        <v>3552</v>
      </c>
      <c r="D82" s="4"/>
      <c r="E82" s="4">
        <f t="shared" si="4"/>
        <v>3443.75</v>
      </c>
    </row>
    <row r="83" spans="1:5" ht="12.75" customHeight="1" x14ac:dyDescent="0.2">
      <c r="A83" s="5" t="s">
        <v>64</v>
      </c>
      <c r="B83" s="4">
        <f>SUM('July 2020'!B83, 'August 2020'!B83, 'September 2020'!B83, 'October 2020'!B83, 'November 2020'!B83, 'December 2020'!B83, 'January 2021'!B83, 'February 2021'!B83, 'March 2021'!B83, 'April 2021'!B83, 'May 2021'!B83, 'June 2021'!B83)</f>
        <v>0</v>
      </c>
      <c r="C83" s="4">
        <f>SUM('July 2020'!C83, 'August 2020'!C83, 'September 2020'!C83, 'October 2020'!C83, 'November 2020'!C83, 'December 2020'!C83, 'January 2021'!C83, 'February 2021'!C83, 'March 2021'!C83, 'April 2021'!C83, 'May 2021'!C83, 'June 2021'!C83)</f>
        <v>2304</v>
      </c>
      <c r="D83" s="4"/>
      <c r="E83" s="4">
        <f t="shared" si="4"/>
        <v>2304</v>
      </c>
    </row>
    <row r="84" spans="1:5" ht="12.75" customHeight="1" x14ac:dyDescent="0.2">
      <c r="A84" s="5" t="s">
        <v>65</v>
      </c>
      <c r="B84" s="4">
        <f>SUM('July 2020'!B84, 'August 2020'!B84, 'September 2020'!B84, 'October 2020'!B84, 'November 2020'!B84, 'December 2020'!B84, 'January 2021'!B84, 'February 2021'!B84, 'March 2021'!B84, 'April 2021'!B84, 'May 2021'!B84, 'June 2021'!B84)</f>
        <v>0</v>
      </c>
      <c r="C84" s="4">
        <f>SUM('July 2020'!C84, 'August 2020'!C84, 'September 2020'!C84, 'October 2020'!C84, 'November 2020'!C84, 'December 2020'!C84, 'January 2021'!C84, 'February 2021'!C84, 'March 2021'!C84, 'April 2021'!C84, 'May 2021'!C84, 'June 2021'!C84)</f>
        <v>12096</v>
      </c>
      <c r="D84" s="4"/>
      <c r="E84" s="4">
        <f t="shared" si="4"/>
        <v>12096</v>
      </c>
    </row>
    <row r="85" spans="1:5" ht="12.75" customHeight="1" x14ac:dyDescent="0.2">
      <c r="A85" s="5" t="s">
        <v>66</v>
      </c>
      <c r="B85" s="4">
        <f>SUM('July 2020'!B85, 'August 2020'!B85, 'September 2020'!B85, 'October 2020'!B85, 'November 2020'!B85, 'December 2020'!B85, 'January 2021'!B85, 'February 2021'!B85, 'March 2021'!B85, 'April 2021'!B85, 'May 2021'!B85, 'June 2021'!B85)</f>
        <v>0</v>
      </c>
      <c r="C85" s="4">
        <f>SUM('July 2020'!C85, 'August 2020'!C85, 'September 2020'!C85, 'October 2020'!C85, 'November 2020'!C85, 'December 2020'!C85, 'January 2021'!C85, 'February 2021'!C85, 'March 2021'!C85, 'April 2021'!C85, 'May 2021'!C85, 'June 2021'!C85)</f>
        <v>7500</v>
      </c>
      <c r="D85" s="4"/>
      <c r="E85" s="4">
        <f t="shared" si="4"/>
        <v>7500</v>
      </c>
    </row>
    <row r="86" spans="1:5" ht="12.75" customHeight="1" x14ac:dyDescent="0.2">
      <c r="A86" s="5" t="s">
        <v>67</v>
      </c>
      <c r="B86" s="4">
        <f>SUM('July 2020'!B86, 'August 2020'!B86, 'September 2020'!B86, 'October 2020'!B86, 'November 2020'!B86, 'December 2020'!B86, 'January 2021'!B86, 'February 2021'!B86, 'March 2021'!B86, 'April 2021'!B86, 'May 2021'!B86, 'June 2021'!B86)</f>
        <v>168.09</v>
      </c>
      <c r="C86" s="4">
        <f>SUM('July 2020'!C86, 'August 2020'!C86, 'September 2020'!C86, 'October 2020'!C86, 'November 2020'!C86, 'December 2020'!C86, 'January 2021'!C86, 'February 2021'!C86, 'March 2021'!C86, 'April 2021'!C86, 'May 2021'!C86, 'June 2021'!C86)</f>
        <v>1032</v>
      </c>
      <c r="D86" s="4"/>
      <c r="E86" s="4">
        <f t="shared" si="4"/>
        <v>863.91</v>
      </c>
    </row>
    <row r="87" spans="1:5" ht="12.75" customHeight="1" x14ac:dyDescent="0.2">
      <c r="A87" s="5" t="s">
        <v>68</v>
      </c>
      <c r="B87" s="4">
        <f>SUM('July 2020'!B87, 'August 2020'!B87, 'September 2020'!B87, 'October 2020'!B87, 'November 2020'!B87, 'December 2020'!B87, 'January 2021'!B87, 'February 2021'!B87, 'March 2021'!B87, 'April 2021'!B87, 'May 2021'!B87, 'June 2021'!B87)</f>
        <v>0</v>
      </c>
      <c r="C87" s="4">
        <f>SUM('July 2020'!C87, 'August 2020'!C87, 'September 2020'!C87, 'October 2020'!C87, 'November 2020'!C87, 'December 2020'!C87, 'January 2021'!C87, 'February 2021'!C87, 'March 2021'!C87, 'April 2021'!C87, 'May 2021'!C87, 'June 2021'!C87)</f>
        <v>22536</v>
      </c>
      <c r="D87" s="4"/>
      <c r="E87" s="4">
        <f t="shared" si="4"/>
        <v>22536</v>
      </c>
    </row>
    <row r="88" spans="1:5" ht="12.75" customHeight="1" x14ac:dyDescent="0.2">
      <c r="A88" s="5" t="s">
        <v>69</v>
      </c>
      <c r="B88" s="4">
        <f>SUM('July 2020'!B88, 'August 2020'!B88, 'September 2020'!B88, 'October 2020'!B88, 'November 2020'!B88, 'December 2020'!B88, 'January 2021'!B88, 'February 2021'!B88, 'March 2021'!B88, 'April 2021'!B88, 'May 2021'!B88, 'June 2021'!B88)</f>
        <v>0</v>
      </c>
      <c r="C88" s="4">
        <f>SUM('July 2020'!C88, 'August 2020'!C88, 'September 2020'!C88, 'October 2020'!C88, 'November 2020'!C88, 'December 2020'!C88, 'January 2021'!C88, 'February 2021'!C88, 'March 2021'!C88, 'April 2021'!C88, 'May 2021'!C88, 'June 2021'!C88)</f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>
        <f>SUM('July 2020'!B89, 'August 2020'!B89, 'September 2020'!B89, 'October 2020'!B89, 'November 2020'!B89, 'December 2020'!B89, 'January 2021'!B89, 'February 2021'!B89, 'March 2021'!B89, 'April 2021'!B89, 'May 2021'!B89, 'June 2021'!B89)</f>
        <v>0</v>
      </c>
      <c r="C89" s="4">
        <f>SUM('July 2020'!C89, 'August 2020'!C89, 'September 2020'!C89, 'October 2020'!C89, 'November 2020'!C89, 'December 2020'!C89, 'January 2021'!C89, 'February 2021'!C89, 'March 2021'!C89, 'April 2021'!C89, 'May 2021'!C89, 'June 2021'!C89)</f>
        <v>21600</v>
      </c>
      <c r="D89" s="4"/>
      <c r="E89" s="4">
        <f t="shared" si="4"/>
        <v>21600</v>
      </c>
    </row>
    <row r="90" spans="1:5" ht="12.75" customHeight="1" x14ac:dyDescent="0.2">
      <c r="A90" s="5" t="s">
        <v>71</v>
      </c>
      <c r="B90" s="4">
        <f>SUM('July 2020'!B90, 'August 2020'!B90, 'September 2020'!B90, 'October 2020'!B90, 'November 2020'!B90, 'December 2020'!B90, 'January 2021'!B90, 'February 2021'!B90, 'March 2021'!B90, 'April 2021'!B90, 'May 2021'!B90, 'June 2021'!B90)</f>
        <v>0</v>
      </c>
      <c r="C90" s="4">
        <f>SUM('July 2020'!C90, 'August 2020'!C90, 'September 2020'!C90, 'October 2020'!C90, 'November 2020'!C90, 'December 2020'!C90, 'January 2021'!C90, 'February 2021'!C90, 'March 2021'!C90, 'April 2021'!C90, 'May 2021'!C90, 'June 2021'!C90)</f>
        <v>900</v>
      </c>
      <c r="D90" s="4"/>
      <c r="E90" s="4">
        <f t="shared" si="4"/>
        <v>900</v>
      </c>
    </row>
    <row r="91" spans="1:5" ht="12.75" customHeight="1" x14ac:dyDescent="0.2">
      <c r="A91" s="5" t="s">
        <v>72</v>
      </c>
      <c r="B91" s="4">
        <f>SUM('July 2020'!B91, 'August 2020'!B91, 'September 2020'!B91, 'October 2020'!B91, 'November 2020'!B91, 'December 2020'!B91, 'January 2021'!B91, 'February 2021'!B91, 'March 2021'!B91, 'April 2021'!B91, 'May 2021'!B91, 'June 2021'!B91)</f>
        <v>0</v>
      </c>
      <c r="C91" s="4">
        <f>SUM('July 2020'!C91, 'August 2020'!C91, 'September 2020'!C91, 'October 2020'!C91, 'November 2020'!C91, 'December 2020'!C91, 'January 2021'!C91, 'February 2021'!C91, 'March 2021'!C91, 'April 2021'!C91, 'May 2021'!C91, 'June 2021'!C91)</f>
        <v>1260</v>
      </c>
      <c r="D91" s="4"/>
      <c r="E91" s="4">
        <f t="shared" si="4"/>
        <v>1260</v>
      </c>
    </row>
    <row r="92" spans="1:5" ht="12.75" customHeight="1" x14ac:dyDescent="0.2">
      <c r="A92" s="5" t="s">
        <v>73</v>
      </c>
      <c r="B92" s="4">
        <f>SUM('July 2020'!B92, 'August 2020'!B92, 'September 2020'!B92, 'October 2020'!B92, 'November 2020'!B92, 'December 2020'!B92, 'January 2021'!B92, 'February 2021'!B92, 'March 2021'!B92, 'April 2021'!B92, 'May 2021'!B92, 'June 2021'!B92)</f>
        <v>0</v>
      </c>
      <c r="C92" s="4">
        <f>SUM('July 2020'!C92, 'August 2020'!C92, 'September 2020'!C92, 'October 2020'!C92, 'November 2020'!C92, 'December 2020'!C92, 'January 2021'!C92, 'February 2021'!C92, 'March 2021'!C92, 'April 2021'!C92, 'May 2021'!C92, 'June 2021'!C92)</f>
        <v>780</v>
      </c>
      <c r="D92" s="4"/>
      <c r="E92" s="4">
        <f t="shared" si="4"/>
        <v>780</v>
      </c>
    </row>
    <row r="93" spans="1:5" ht="12.75" customHeight="1" x14ac:dyDescent="0.2">
      <c r="A93" s="5" t="s">
        <v>74</v>
      </c>
      <c r="B93" s="4">
        <f>SUM('July 2020'!B93, 'August 2020'!B93, 'September 2020'!B93, 'October 2020'!B93, 'November 2020'!B93, 'December 2020'!B93, 'January 2021'!B93, 'February 2021'!B93, 'March 2021'!B93, 'April 2021'!B93, 'May 2021'!B93, 'June 2021'!B93)</f>
        <v>0</v>
      </c>
      <c r="C93" s="4">
        <f>SUM('July 2020'!C93, 'August 2020'!C93, 'September 2020'!C93, 'October 2020'!C93, 'November 2020'!C93, 'December 2020'!C93, 'January 2021'!C93, 'February 2021'!C93, 'March 2021'!C93, 'April 2021'!C93, 'May 2021'!C93, 'June 2021'!C93)</f>
        <v>5340</v>
      </c>
      <c r="D93" s="4"/>
      <c r="E93" s="4">
        <f t="shared" si="4"/>
        <v>5340</v>
      </c>
    </row>
    <row r="94" spans="1:5" ht="12.75" customHeight="1" x14ac:dyDescent="0.2">
      <c r="A94" s="5" t="s">
        <v>75</v>
      </c>
      <c r="B94" s="4">
        <f>SUM('July 2020'!B94, 'August 2020'!B94, 'September 2020'!B94, 'October 2020'!B94, 'November 2020'!B94, 'December 2020'!B94, 'January 2021'!B94, 'February 2021'!B94, 'March 2021'!B94, 'April 2021'!B94, 'May 2021'!B94, 'June 2021'!B94)</f>
        <v>301.98</v>
      </c>
      <c r="C94" s="4">
        <f>SUM('July 2020'!C94, 'August 2020'!C94, 'September 2020'!C94, 'October 2020'!C94, 'November 2020'!C94, 'December 2020'!C94, 'January 2021'!C94, 'February 2021'!C94, 'March 2021'!C94, 'April 2021'!C94, 'May 2021'!C94, 'June 2021'!C94)</f>
        <v>68556</v>
      </c>
      <c r="D94" s="4"/>
      <c r="E94" s="4">
        <f t="shared" si="4"/>
        <v>68254.02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65223.43</v>
      </c>
      <c r="C96" s="14">
        <f t="shared" si="5"/>
        <v>1390956</v>
      </c>
      <c r="D96" s="14">
        <f t="shared" si="5"/>
        <v>0</v>
      </c>
      <c r="E96" s="14">
        <f t="shared" si="5"/>
        <v>1325732.5700000003</v>
      </c>
    </row>
  </sheetData>
  <mergeCells count="14">
    <mergeCell ref="A47:E47"/>
    <mergeCell ref="A45:E45"/>
    <mergeCell ref="A46:E46"/>
    <mergeCell ref="A4:E4"/>
    <mergeCell ref="A50:E50"/>
    <mergeCell ref="B38:C38"/>
    <mergeCell ref="B41:C41"/>
    <mergeCell ref="B44:C44"/>
    <mergeCell ref="A7:E7"/>
    <mergeCell ref="A2:E2"/>
    <mergeCell ref="A1:E1"/>
    <mergeCell ref="A3:E3"/>
    <mergeCell ref="A5:E5"/>
    <mergeCell ref="A6:E6"/>
  </mergeCells>
  <printOptions horizontalCentered="1" verticalCentered="1"/>
  <pageMargins left="0.56999999999999995" right="0.52" top="0.25" bottom="0.65" header="0" footer="0"/>
  <pageSetup scale="79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96"/>
  <sheetViews>
    <sheetView zoomScaleNormal="100" workbookViewId="0">
      <selection activeCell="J7" sqref="J7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88</v>
      </c>
      <c r="B2" s="30"/>
      <c r="C2" s="30"/>
      <c r="D2" s="30"/>
      <c r="E2" s="30"/>
    </row>
    <row r="3" spans="1:5" ht="18" x14ac:dyDescent="0.25">
      <c r="A3" s="29"/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/>
      <c r="C9" s="4">
        <f>SUM('July 2020'!C9, 'August 2020'!C9, 'September 2020'!C9, 'October 2020'!C9, 'November 2020'!C9, 'December 2020'!C9, 'January 2021'!C9, 'February 2021'!C9, 'March 2021'!C9, 'April 2021'!C9, 'May 2021'!C9, 'June 2021'!C9)</f>
        <v>797040</v>
      </c>
      <c r="D9" s="4"/>
      <c r="E9" s="4">
        <f>C9-B9</f>
        <v>797040</v>
      </c>
    </row>
    <row r="10" spans="1:5" ht="12.75" customHeight="1" x14ac:dyDescent="0.2">
      <c r="A10" s="2" t="s">
        <v>7</v>
      </c>
      <c r="B10" s="4"/>
      <c r="C10" s="4">
        <f>SUM('July 2020'!C10, 'August 2020'!C10, 'September 2020'!C10, 'October 2020'!C10, 'November 2020'!C10, 'December 2020'!C10, 'January 2021'!C10, 'February 2021'!C10, 'March 2021'!C10, 'April 2021'!C10, 'May 2021'!C10, 'June 2021'!C10)</f>
        <v>103620</v>
      </c>
      <c r="D10" s="4"/>
      <c r="E10" s="4">
        <f t="shared" ref="E10:E23" si="0">C10-B10</f>
        <v>103620</v>
      </c>
    </row>
    <row r="11" spans="1:5" ht="12.75" customHeight="1" x14ac:dyDescent="0.2">
      <c r="A11" s="2" t="s">
        <v>8</v>
      </c>
      <c r="B11" s="4"/>
      <c r="C11" s="4">
        <f>SUM('July 2020'!C11, 'August 2020'!C11, 'September 2020'!C11, 'October 2020'!C11, 'November 2020'!C11, 'December 2020'!C11, 'January 2021'!C11, 'February 2021'!C11, 'March 2021'!C11, 'April 2021'!C11, 'May 2021'!C11, 'June 2021'!C11)</f>
        <v>24360</v>
      </c>
      <c r="D11" s="4"/>
      <c r="E11" s="4">
        <f t="shared" si="0"/>
        <v>24360</v>
      </c>
    </row>
    <row r="12" spans="1:5" ht="12.75" customHeight="1" x14ac:dyDescent="0.2">
      <c r="A12" s="2" t="s">
        <v>9</v>
      </c>
      <c r="B12" s="4"/>
      <c r="C12" s="4">
        <f>SUM('July 2020'!C12, 'August 2020'!C12, 'September 2020'!C12, 'October 2020'!C12, 'November 2020'!C12, 'December 2020'!C12, 'January 2021'!C12, 'February 2021'!C12, 'March 2021'!C12, 'April 2021'!C12, 'May 2021'!C12, 'June 2021'!C12)</f>
        <v>14700</v>
      </c>
      <c r="D12" s="4"/>
      <c r="E12" s="4">
        <f t="shared" si="0"/>
        <v>14700</v>
      </c>
    </row>
    <row r="13" spans="1:5" ht="12.75" customHeight="1" x14ac:dyDescent="0.2">
      <c r="A13" s="2" t="s">
        <v>10</v>
      </c>
      <c r="B13" s="4"/>
      <c r="C13" s="4">
        <f>SUM('July 2020'!C13, 'August 2020'!C13, 'September 2020'!C13, 'October 2020'!C13, 'November 2020'!C13, 'December 2020'!C13, 'January 2021'!C13, 'February 2021'!C13, 'March 2021'!C13, 'April 2021'!C13, 'May 2021'!C13, 'June 2021'!C13)</f>
        <v>6300</v>
      </c>
      <c r="D13" s="4"/>
      <c r="E13" s="4">
        <f t="shared" si="0"/>
        <v>6300</v>
      </c>
    </row>
    <row r="14" spans="1:5" ht="12.75" customHeight="1" x14ac:dyDescent="0.2">
      <c r="A14" s="2" t="s">
        <v>11</v>
      </c>
      <c r="B14" s="4"/>
      <c r="C14" s="4">
        <f>SUM('July 2020'!C14, 'August 2020'!C14, 'September 2020'!C14, 'October 2020'!C14, 'November 2020'!C14, 'December 2020'!C14, 'January 2021'!C14, 'February 2021'!C14, 'March 2021'!C14, 'April 2021'!C14, 'May 2021'!C14, 'June 2021'!C14)</f>
        <v>66300</v>
      </c>
      <c r="D14" s="4"/>
      <c r="E14" s="4">
        <f t="shared" si="0"/>
        <v>66300</v>
      </c>
    </row>
    <row r="15" spans="1:5" ht="12.75" customHeight="1" x14ac:dyDescent="0.2">
      <c r="A15" s="2" t="s">
        <v>12</v>
      </c>
      <c r="B15" s="4"/>
      <c r="C15" s="4">
        <f>SUM('July 2020'!C15, 'August 2020'!C15, 'September 2020'!C15, 'October 2020'!C15, 'November 2020'!C15, 'December 2020'!C15, 'January 2021'!C15, 'February 2021'!C15, 'March 2021'!C15, 'April 2021'!C15, 'May 2021'!C15, 'June 2021'!C15)</f>
        <v>876</v>
      </c>
      <c r="D15" s="4"/>
      <c r="E15" s="4">
        <f t="shared" si="0"/>
        <v>876</v>
      </c>
    </row>
    <row r="16" spans="1:5" ht="12.75" customHeight="1" x14ac:dyDescent="0.2">
      <c r="A16" s="5" t="s">
        <v>13</v>
      </c>
      <c r="B16" s="4"/>
      <c r="C16" s="4">
        <f>SUM('July 2020'!C16, 'August 2020'!C16, 'September 2020'!C16, 'October 2020'!C16, 'November 2020'!C16, 'December 2020'!C16, 'January 2021'!C16, 'February 2021'!C16, 'March 2021'!C16, 'April 2021'!C16, 'May 2021'!C16, 'June 2021'!C16)</f>
        <v>6732</v>
      </c>
      <c r="D16" s="4"/>
      <c r="E16" s="4">
        <f t="shared" si="0"/>
        <v>6732</v>
      </c>
    </row>
    <row r="17" spans="1:5" ht="12.75" customHeight="1" x14ac:dyDescent="0.2">
      <c r="A17" s="5" t="s">
        <v>14</v>
      </c>
      <c r="B17" s="4"/>
      <c r="C17" s="4">
        <f>SUM('July 2020'!C17, 'August 2020'!C17, 'September 2020'!C17, 'October 2020'!C17, 'November 2020'!C17, 'December 2020'!C17, 'January 2021'!C17, 'February 2021'!C17, 'March 2021'!C17, 'April 2021'!C17, 'May 2021'!C17, 'June 2021'!C17)</f>
        <v>4260</v>
      </c>
      <c r="D17" s="4"/>
      <c r="E17" s="4">
        <f t="shared" si="0"/>
        <v>4260</v>
      </c>
    </row>
    <row r="18" spans="1:5" ht="12.75" customHeight="1" x14ac:dyDescent="0.2">
      <c r="A18" s="5" t="s">
        <v>15</v>
      </c>
      <c r="B18" s="4"/>
      <c r="C18" s="4">
        <f>SUM('July 2020'!C18, 'August 2020'!C18, 'September 2020'!C18, 'October 2020'!C18, 'November 2020'!C18, 'December 2020'!C18, 'January 2021'!C18, 'February 2021'!C18, 'March 2021'!C18, 'April 2021'!C18, 'May 2021'!C18, 'June 2021'!C18)</f>
        <v>19200</v>
      </c>
      <c r="D18" s="4"/>
      <c r="E18" s="4">
        <f t="shared" si="0"/>
        <v>19200</v>
      </c>
    </row>
    <row r="19" spans="1:5" ht="12.75" customHeight="1" x14ac:dyDescent="0.2">
      <c r="A19" s="5" t="s">
        <v>16</v>
      </c>
      <c r="B19" s="4"/>
      <c r="C19" s="4">
        <f>SUM('July 2020'!C19, 'August 2020'!C19, 'September 2020'!C19, 'October 2020'!C19, 'November 2020'!C19, 'December 2020'!C19, 'January 2021'!C19, 'February 2021'!C19, 'March 2021'!C19, 'April 2021'!C19, 'May 2021'!C19, 'June 2021'!C19)</f>
        <v>39528</v>
      </c>
      <c r="D19" s="4"/>
      <c r="E19" s="4">
        <f t="shared" si="0"/>
        <v>39528</v>
      </c>
    </row>
    <row r="20" spans="1:5" ht="12.75" customHeight="1" x14ac:dyDescent="0.2">
      <c r="A20" s="2" t="s">
        <v>17</v>
      </c>
      <c r="B20" s="4"/>
      <c r="C20" s="4">
        <f>SUM('July 2020'!C20, 'August 2020'!C20, 'September 2020'!C20, 'October 2020'!C20, 'November 2020'!C20, 'December 2020'!C20, 'January 2021'!C20, 'February 2021'!C20, 'March 2021'!C20, 'April 2021'!C20, 'May 2021'!C20, 'June 2021'!C20)</f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f>SUM('July 2020'!C21, 'August 2020'!C21, 'September 2020'!C21, 'October 2020'!C21, 'November 2020'!C21, 'December 2020'!C21, 'January 2021'!C21, 'February 2021'!C21, 'March 2021'!C21, 'April 2021'!C21, 'May 2021'!C21, 'June 2021'!C21)</f>
        <v>12864</v>
      </c>
      <c r="D21" s="4"/>
      <c r="E21" s="4">
        <f t="shared" si="0"/>
        <v>12864</v>
      </c>
    </row>
    <row r="22" spans="1:5" ht="12.75" customHeight="1" x14ac:dyDescent="0.2">
      <c r="A22" s="5" t="s">
        <v>19</v>
      </c>
      <c r="B22" s="4"/>
      <c r="C22" s="4">
        <f>SUM('July 2020'!C22, 'August 2020'!C22, 'September 2020'!C22, 'October 2020'!C22, 'November 2020'!C22, 'December 2020'!C22, 'January 2021'!C22, 'February 2021'!C22, 'March 2021'!C22, 'April 2021'!C22, 'May 2021'!C22, 'June 2021'!C22)</f>
        <v>600</v>
      </c>
      <c r="D22" s="4"/>
      <c r="E22" s="4">
        <f t="shared" si="0"/>
        <v>600</v>
      </c>
    </row>
    <row r="23" spans="1:5" ht="12.75" customHeight="1" x14ac:dyDescent="0.2">
      <c r="A23" s="5" t="s">
        <v>20</v>
      </c>
      <c r="B23" s="4"/>
      <c r="C23" s="4">
        <f>SUM('July 2020'!C23, 'August 2020'!C23, 'September 2020'!C23, 'October 2020'!C23, 'November 2020'!C23, 'December 2020'!C23, 'January 2021'!C23, 'February 2021'!C23, 'March 2021'!C23, 'April 2021'!C23, 'May 2021'!C23, 'June 2021'!C23)</f>
        <v>600</v>
      </c>
      <c r="D23" s="4"/>
      <c r="E23" s="4">
        <f t="shared" si="0"/>
        <v>600</v>
      </c>
    </row>
    <row r="24" spans="1:5" ht="12.75" customHeight="1" thickBot="1" x14ac:dyDescent="0.25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0</v>
      </c>
      <c r="C25" s="10">
        <f t="shared" si="1"/>
        <v>1096980</v>
      </c>
      <c r="D25" s="10">
        <f t="shared" si="1"/>
        <v>0</v>
      </c>
      <c r="E25" s="11">
        <f t="shared" si="1"/>
        <v>1096980</v>
      </c>
    </row>
    <row r="26" spans="1:5" ht="12.75" customHeight="1" x14ac:dyDescent="0.2">
      <c r="A26" s="5" t="s">
        <v>22</v>
      </c>
      <c r="B26" s="13">
        <f t="shared" ref="B26:E26" si="2">SUM(B96)</f>
        <v>0</v>
      </c>
      <c r="C26" s="13">
        <f t="shared" si="2"/>
        <v>1390956</v>
      </c>
      <c r="D26" s="13">
        <f t="shared" si="2"/>
        <v>0</v>
      </c>
      <c r="E26" s="14">
        <f t="shared" si="2"/>
        <v>1390956</v>
      </c>
    </row>
    <row r="27" spans="1:5" ht="12.75" customHeight="1" thickBot="1" x14ac:dyDescent="0.25">
      <c r="A27" s="15" t="s">
        <v>23</v>
      </c>
      <c r="B27" s="17">
        <f t="shared" ref="B27:E27" si="3">SUM(B25-B26)</f>
        <v>0</v>
      </c>
      <c r="C27" s="17">
        <f t="shared" si="3"/>
        <v>-293976</v>
      </c>
      <c r="D27" s="17">
        <f t="shared" si="3"/>
        <v>0</v>
      </c>
      <c r="E27" s="18">
        <f t="shared" si="3"/>
        <v>-293976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88</v>
      </c>
      <c r="B46" s="30"/>
      <c r="C46" s="30"/>
      <c r="D46" s="30"/>
      <c r="E46" s="30"/>
    </row>
    <row r="47" spans="1:5" ht="18" x14ac:dyDescent="0.25">
      <c r="A47" s="29"/>
      <c r="B47" s="30"/>
      <c r="C47" s="30"/>
      <c r="D47" s="30"/>
      <c r="E47" s="30"/>
    </row>
    <row r="48" spans="1:5" ht="18" customHeight="1" x14ac:dyDescent="0.25">
      <c r="A48" s="27"/>
      <c r="B48" s="27"/>
      <c r="C48" s="27"/>
      <c r="D48" s="27"/>
      <c r="E48" s="27"/>
    </row>
    <row r="49" spans="1:5" ht="18" customHeight="1" x14ac:dyDescent="0.2">
      <c r="A49" s="28"/>
      <c r="B49" s="28"/>
      <c r="C49" s="28"/>
      <c r="D49" s="28"/>
      <c r="E49" s="28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/>
      <c r="C52" s="4">
        <f>SUM('July 2020'!C52, 'August 2020'!C52, 'September 2020'!C52, 'October 2020'!C52, 'November 2020'!C52, 'December 2020'!C52, 'January 2021'!C52, 'February 2021'!C52, 'March 2021'!C52, 'April 2021'!C52, 'May 2021'!C52, 'June 2021'!C52)</f>
        <v>61452</v>
      </c>
      <c r="D52" s="4"/>
      <c r="E52" s="4">
        <f>C52-B52</f>
        <v>61452</v>
      </c>
    </row>
    <row r="53" spans="1:5" ht="12.75" customHeight="1" x14ac:dyDescent="0.2">
      <c r="A53" s="5" t="s">
        <v>34</v>
      </c>
      <c r="B53" s="4"/>
      <c r="C53" s="4">
        <f>SUM('July 2020'!C53, 'August 2020'!C53, 'September 2020'!C53, 'October 2020'!C53, 'November 2020'!C53, 'December 2020'!C53, 'January 2021'!C53, 'February 2021'!C53, 'March 2021'!C53, 'April 2021'!C53, 'May 2021'!C53, 'June 2021'!C53)</f>
        <v>324540</v>
      </c>
      <c r="D53" s="4"/>
      <c r="E53" s="4">
        <f t="shared" ref="E53:E94" si="4">C53-B53</f>
        <v>324540</v>
      </c>
    </row>
    <row r="54" spans="1:5" ht="12.75" customHeight="1" x14ac:dyDescent="0.2">
      <c r="A54" s="5" t="s">
        <v>35</v>
      </c>
      <c r="B54" s="4"/>
      <c r="C54" s="4">
        <f>SUM('July 2020'!C54, 'August 2020'!C54, 'September 2020'!C54, 'October 2020'!C54, 'November 2020'!C54, 'December 2020'!C54, 'January 2021'!C54, 'February 2021'!C54, 'March 2021'!C54, 'April 2021'!C54, 'May 2021'!C54, 'June 2021'!C54)</f>
        <v>22176</v>
      </c>
      <c r="D54" s="4"/>
      <c r="E54" s="4">
        <f t="shared" si="4"/>
        <v>22176</v>
      </c>
    </row>
    <row r="55" spans="1:5" ht="12.75" customHeight="1" x14ac:dyDescent="0.2">
      <c r="A55" s="5" t="s">
        <v>36</v>
      </c>
      <c r="B55" s="4"/>
      <c r="C55" s="4">
        <f>SUM('July 2020'!C55, 'August 2020'!C55, 'September 2020'!C55, 'October 2020'!C55, 'November 2020'!C55, 'December 2020'!C55, 'January 2021'!C55, 'February 2021'!C55, 'March 2021'!C55, 'April 2021'!C55, 'May 2021'!C55, 'June 2021'!C55)</f>
        <v>41004</v>
      </c>
      <c r="D55" s="4"/>
      <c r="E55" s="4">
        <f t="shared" si="4"/>
        <v>41004</v>
      </c>
    </row>
    <row r="56" spans="1:5" ht="12.75" customHeight="1" x14ac:dyDescent="0.2">
      <c r="A56" s="5" t="s">
        <v>37</v>
      </c>
      <c r="B56" s="4"/>
      <c r="C56" s="4">
        <f>SUM('July 2020'!C56, 'August 2020'!C56, 'September 2020'!C56, 'October 2020'!C56, 'November 2020'!C56, 'December 2020'!C56, 'January 2021'!C56, 'February 2021'!C56, 'March 2021'!C56, 'April 2021'!C56, 'May 2021'!C56, 'June 2021'!C56)</f>
        <v>56400</v>
      </c>
      <c r="D56" s="4"/>
      <c r="E56" s="4">
        <f t="shared" si="4"/>
        <v>56400</v>
      </c>
    </row>
    <row r="57" spans="1:5" ht="12.75" customHeight="1" x14ac:dyDescent="0.2">
      <c r="A57" s="5" t="s">
        <v>38</v>
      </c>
      <c r="B57" s="4"/>
      <c r="C57" s="4">
        <f>SUM('July 2020'!C57, 'August 2020'!C57, 'September 2020'!C57, 'October 2020'!C57, 'November 2020'!C57, 'December 2020'!C57, 'January 2021'!C57, 'February 2021'!C57, 'March 2021'!C57, 'April 2021'!C57, 'May 2021'!C57, 'June 2021'!C57)</f>
        <v>43032</v>
      </c>
      <c r="D57" s="4"/>
      <c r="E57" s="4">
        <f t="shared" si="4"/>
        <v>43032</v>
      </c>
    </row>
    <row r="58" spans="1:5" ht="12.75" customHeight="1" x14ac:dyDescent="0.2">
      <c r="A58" s="5" t="s">
        <v>39</v>
      </c>
      <c r="B58" s="4"/>
      <c r="C58" s="4">
        <f>SUM('July 2020'!C58, 'August 2020'!C58, 'September 2020'!C58, 'October 2020'!C58, 'November 2020'!C58, 'December 2020'!C58, 'January 2021'!C58, 'February 2021'!C58, 'March 2021'!C58, 'April 2021'!C58, 'May 2021'!C58, 'June 2021'!C58)</f>
        <v>8940</v>
      </c>
      <c r="D58" s="4"/>
      <c r="E58" s="4">
        <f t="shared" si="4"/>
        <v>8940</v>
      </c>
    </row>
    <row r="59" spans="1:5" ht="12.75" customHeight="1" x14ac:dyDescent="0.2">
      <c r="A59" s="5" t="s">
        <v>40</v>
      </c>
      <c r="B59" s="4"/>
      <c r="C59" s="4">
        <f>SUM('July 2020'!C59, 'August 2020'!C59, 'September 2020'!C59, 'October 2020'!C59, 'November 2020'!C59, 'December 2020'!C59, 'January 2021'!C59, 'February 2021'!C59, 'March 2021'!C59, 'April 2021'!C59, 'May 2021'!C59, 'June 2021'!C59)</f>
        <v>5160</v>
      </c>
      <c r="D59" s="4"/>
      <c r="E59" s="4">
        <f t="shared" si="4"/>
        <v>5160</v>
      </c>
    </row>
    <row r="60" spans="1:5" ht="12.75" customHeight="1" x14ac:dyDescent="0.2">
      <c r="A60" s="5" t="s">
        <v>41</v>
      </c>
      <c r="B60" s="4"/>
      <c r="C60" s="4">
        <f>SUM('July 2020'!C60, 'August 2020'!C60, 'September 2020'!C60, 'October 2020'!C60, 'November 2020'!C60, 'December 2020'!C60, 'January 2021'!C60, 'February 2021'!C60, 'March 2021'!C60, 'April 2021'!C60, 'May 2021'!C60, 'June 2021'!C60)</f>
        <v>49740</v>
      </c>
      <c r="D60" s="4"/>
      <c r="E60" s="4">
        <f t="shared" si="4"/>
        <v>49740</v>
      </c>
    </row>
    <row r="61" spans="1:5" ht="12.75" customHeight="1" x14ac:dyDescent="0.2">
      <c r="A61" s="5" t="s">
        <v>42</v>
      </c>
      <c r="B61" s="4"/>
      <c r="C61" s="4">
        <f>SUM('July 2020'!C61, 'August 2020'!C61, 'September 2020'!C61, 'October 2020'!C61, 'November 2020'!C61, 'December 2020'!C61, 'January 2021'!C61, 'February 2021'!C61, 'March 2021'!C61, 'April 2021'!C61, 'May 2021'!C61, 'June 2021'!C61)</f>
        <v>10080</v>
      </c>
      <c r="D61" s="4"/>
      <c r="E61" s="4">
        <f t="shared" si="4"/>
        <v>10080</v>
      </c>
    </row>
    <row r="62" spans="1:5" ht="12.75" customHeight="1" x14ac:dyDescent="0.2">
      <c r="A62" s="5" t="s">
        <v>43</v>
      </c>
      <c r="B62" s="4"/>
      <c r="C62" s="4">
        <f>SUM('July 2020'!C62, 'August 2020'!C62, 'September 2020'!C62, 'October 2020'!C62, 'November 2020'!C62, 'December 2020'!C62, 'January 2021'!C62, 'February 2021'!C62, 'March 2021'!C62, 'April 2021'!C62, 'May 2021'!C62, 'June 2021'!C62)</f>
        <v>62280</v>
      </c>
      <c r="D62" s="4"/>
      <c r="E62" s="4">
        <f t="shared" si="4"/>
        <v>62280</v>
      </c>
    </row>
    <row r="63" spans="1:5" ht="12.75" customHeight="1" x14ac:dyDescent="0.2">
      <c r="A63" s="5" t="s">
        <v>44</v>
      </c>
      <c r="B63" s="4"/>
      <c r="C63" s="4">
        <f>SUM('July 2020'!C63, 'August 2020'!C63, 'September 2020'!C63, 'October 2020'!C63, 'November 2020'!C63, 'December 2020'!C63, 'January 2021'!C63, 'February 2021'!C63, 'March 2021'!C63, 'April 2021'!C63, 'May 2021'!C63, 'June 2021'!C63)</f>
        <v>54300</v>
      </c>
      <c r="D63" s="4"/>
      <c r="E63" s="4">
        <f t="shared" si="4"/>
        <v>54300</v>
      </c>
    </row>
    <row r="64" spans="1:5" ht="12.75" customHeight="1" x14ac:dyDescent="0.2">
      <c r="A64" s="5" t="s">
        <v>45</v>
      </c>
      <c r="B64" s="4"/>
      <c r="C64" s="4">
        <f>SUM('July 2020'!C64, 'August 2020'!C64, 'September 2020'!C64, 'October 2020'!C64, 'November 2020'!C64, 'December 2020'!C64, 'January 2021'!C64, 'February 2021'!C64, 'March 2021'!C64, 'April 2021'!C64, 'May 2021'!C64, 'June 2021'!C64)</f>
        <v>63324</v>
      </c>
      <c r="D64" s="4"/>
      <c r="E64" s="4">
        <f t="shared" si="4"/>
        <v>63324</v>
      </c>
    </row>
    <row r="65" spans="1:5" ht="12.75" customHeight="1" x14ac:dyDescent="0.2">
      <c r="A65" s="5" t="s">
        <v>46</v>
      </c>
      <c r="B65" s="4"/>
      <c r="C65" s="4">
        <f>SUM('July 2020'!C65, 'August 2020'!C65, 'September 2020'!C65, 'October 2020'!C65, 'November 2020'!C65, 'December 2020'!C65, 'January 2021'!C65, 'February 2021'!C65, 'March 2021'!C65, 'April 2021'!C65, 'May 2021'!C65, 'June 2021'!C65)</f>
        <v>115200</v>
      </c>
      <c r="D65" s="4"/>
      <c r="E65" s="4">
        <f t="shared" si="4"/>
        <v>115200</v>
      </c>
    </row>
    <row r="66" spans="1:5" ht="12.75" customHeight="1" x14ac:dyDescent="0.2">
      <c r="A66" s="5" t="s">
        <v>47</v>
      </c>
      <c r="B66" s="4"/>
      <c r="C66" s="4">
        <f>SUM('July 2020'!C66, 'August 2020'!C66, 'September 2020'!C66, 'October 2020'!C66, 'November 2020'!C66, 'December 2020'!C66, 'January 2021'!C66, 'February 2021'!C66, 'March 2021'!C66, 'April 2021'!C66, 'May 2021'!C66, 'June 2021'!C66)</f>
        <v>20904</v>
      </c>
      <c r="D66" s="4"/>
      <c r="E66" s="4">
        <f t="shared" si="4"/>
        <v>20904</v>
      </c>
    </row>
    <row r="67" spans="1:5" ht="12.75" customHeight="1" x14ac:dyDescent="0.2">
      <c r="A67" s="5" t="s">
        <v>48</v>
      </c>
      <c r="B67" s="4"/>
      <c r="C67" s="4">
        <f>SUM('July 2020'!C67, 'August 2020'!C67, 'September 2020'!C67, 'October 2020'!C67, 'November 2020'!C67, 'December 2020'!C67, 'January 2021'!C67, 'February 2021'!C67, 'March 2021'!C67, 'April 2021'!C67, 'May 2021'!C67, 'June 2021'!C67)</f>
        <v>24108</v>
      </c>
      <c r="D67" s="4"/>
      <c r="E67" s="4">
        <f t="shared" si="4"/>
        <v>24108</v>
      </c>
    </row>
    <row r="68" spans="1:5" ht="12.75" customHeight="1" x14ac:dyDescent="0.2">
      <c r="A68" s="5" t="s">
        <v>49</v>
      </c>
      <c r="B68" s="4"/>
      <c r="C68" s="4">
        <f>SUM('July 2020'!C68, 'August 2020'!C68, 'September 2020'!C68, 'October 2020'!C68, 'November 2020'!C68, 'December 2020'!C68, 'January 2021'!C68, 'February 2021'!C68, 'March 2021'!C68, 'April 2021'!C68, 'May 2021'!C68, 'June 2021'!C68)</f>
        <v>12120</v>
      </c>
      <c r="D68" s="4"/>
      <c r="E68" s="4">
        <f t="shared" si="4"/>
        <v>12120</v>
      </c>
    </row>
    <row r="69" spans="1:5" ht="12.75" customHeight="1" x14ac:dyDescent="0.2">
      <c r="A69" s="5" t="s">
        <v>50</v>
      </c>
      <c r="B69" s="4"/>
      <c r="C69" s="4">
        <f>SUM('July 2020'!C69, 'August 2020'!C69, 'September 2020'!C69, 'October 2020'!C69, 'November 2020'!C69, 'December 2020'!C69, 'January 2021'!C69, 'February 2021'!C69, 'March 2021'!C69, 'April 2021'!C69, 'May 2021'!C69, 'June 2021'!C69)</f>
        <v>8664</v>
      </c>
      <c r="D69" s="4"/>
      <c r="E69" s="4">
        <f t="shared" si="4"/>
        <v>8664</v>
      </c>
    </row>
    <row r="70" spans="1:5" ht="12.75" customHeight="1" x14ac:dyDescent="0.2">
      <c r="A70" s="5" t="s">
        <v>51</v>
      </c>
      <c r="B70" s="4"/>
      <c r="C70" s="4">
        <f>SUM('July 2020'!C70, 'August 2020'!C70, 'September 2020'!C70, 'October 2020'!C70, 'November 2020'!C70, 'December 2020'!C70, 'January 2021'!C70, 'February 2021'!C70, 'March 2021'!C70, 'April 2021'!C70, 'May 2021'!C70, 'June 2021'!C70)</f>
        <v>40200</v>
      </c>
      <c r="D70" s="4"/>
      <c r="E70" s="4">
        <f t="shared" si="4"/>
        <v>40200</v>
      </c>
    </row>
    <row r="71" spans="1:5" ht="12.75" customHeight="1" x14ac:dyDescent="0.2">
      <c r="A71" s="5" t="s">
        <v>52</v>
      </c>
      <c r="B71" s="4"/>
      <c r="C71" s="4">
        <f>SUM('July 2020'!C71, 'August 2020'!C71, 'September 2020'!C71, 'October 2020'!C71, 'November 2020'!C71, 'December 2020'!C71, 'January 2021'!C71, 'February 2021'!C71, 'March 2021'!C71, 'April 2021'!C71, 'May 2021'!C71, 'June 2021'!C71)</f>
        <v>2388</v>
      </c>
      <c r="D71" s="4"/>
      <c r="E71" s="4">
        <f t="shared" si="4"/>
        <v>2388</v>
      </c>
    </row>
    <row r="72" spans="1:5" ht="12.75" customHeight="1" x14ac:dyDescent="0.2">
      <c r="A72" s="5" t="s">
        <v>53</v>
      </c>
      <c r="B72" s="4"/>
      <c r="C72" s="4">
        <f>SUM('July 2020'!C72, 'August 2020'!C72, 'September 2020'!C72, 'October 2020'!C72, 'November 2020'!C72, 'December 2020'!C72, 'January 2021'!C72, 'February 2021'!C72, 'March 2021'!C72, 'April 2021'!C72, 'May 2021'!C72, 'June 2021'!C72)</f>
        <v>3060</v>
      </c>
      <c r="D72" s="4"/>
      <c r="E72" s="4">
        <f t="shared" si="4"/>
        <v>3060</v>
      </c>
    </row>
    <row r="73" spans="1:5" ht="12.75" customHeight="1" x14ac:dyDescent="0.2">
      <c r="A73" s="5" t="s">
        <v>54</v>
      </c>
      <c r="B73" s="4"/>
      <c r="C73" s="4">
        <f>SUM('July 2020'!C73, 'August 2020'!C73, 'September 2020'!C73, 'October 2020'!C73, 'November 2020'!C73, 'December 2020'!C73, 'January 2021'!C73, 'February 2021'!C73, 'March 2021'!C73, 'April 2021'!C73, 'May 2021'!C73, 'June 2021'!C73)</f>
        <v>80640</v>
      </c>
      <c r="D73" s="4"/>
      <c r="E73" s="4">
        <f t="shared" si="4"/>
        <v>80640</v>
      </c>
    </row>
    <row r="74" spans="1:5" ht="12.75" customHeight="1" x14ac:dyDescent="0.2">
      <c r="A74" s="5" t="s">
        <v>55</v>
      </c>
      <c r="B74" s="4"/>
      <c r="C74" s="4">
        <f>SUM('July 2020'!C74, 'August 2020'!C74, 'September 2020'!C74, 'October 2020'!C74, 'November 2020'!C74, 'December 2020'!C74, 'January 2021'!C74, 'February 2021'!C74, 'March 2021'!C74, 'April 2021'!C74, 'May 2021'!C74, 'June 2021'!C74)</f>
        <v>780</v>
      </c>
      <c r="D74" s="4"/>
      <c r="E74" s="4">
        <f t="shared" si="4"/>
        <v>780</v>
      </c>
    </row>
    <row r="75" spans="1:5" ht="12.75" customHeight="1" x14ac:dyDescent="0.2">
      <c r="A75" s="5" t="s">
        <v>56</v>
      </c>
      <c r="B75" s="4"/>
      <c r="C75" s="4">
        <f>SUM('July 2020'!C75, 'August 2020'!C75, 'September 2020'!C75, 'October 2020'!C75, 'November 2020'!C75, 'December 2020'!C75, 'January 2021'!C75, 'February 2021'!C75, 'March 2021'!C75, 'April 2021'!C75, 'May 2021'!C75, 'June 2021'!C75)</f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f>SUM('July 2020'!C76, 'August 2020'!C76, 'September 2020'!C76, 'October 2020'!C76, 'November 2020'!C76, 'December 2020'!C76, 'January 2021'!C76, 'February 2021'!C76, 'March 2021'!C76, 'April 2021'!C76, 'May 2021'!C76, 'June 2021'!C76)</f>
        <v>48996</v>
      </c>
      <c r="D76" s="4"/>
      <c r="E76" s="4">
        <f t="shared" si="4"/>
        <v>48996</v>
      </c>
    </row>
    <row r="77" spans="1:5" ht="12.75" customHeight="1" x14ac:dyDescent="0.2">
      <c r="A77" s="5" t="s">
        <v>58</v>
      </c>
      <c r="B77" s="4"/>
      <c r="C77" s="4">
        <f>SUM('July 2020'!C77, 'August 2020'!C77, 'September 2020'!C77, 'October 2020'!C77, 'November 2020'!C77, 'December 2020'!C77, 'January 2021'!C77, 'February 2021'!C77, 'March 2021'!C77, 'April 2021'!C77, 'May 2021'!C77, 'June 2021'!C77)</f>
        <v>28500</v>
      </c>
      <c r="D77" s="4"/>
      <c r="E77" s="4">
        <f t="shared" si="4"/>
        <v>28500</v>
      </c>
    </row>
    <row r="78" spans="1:5" ht="12.75" customHeight="1" x14ac:dyDescent="0.2">
      <c r="A78" s="5" t="s">
        <v>59</v>
      </c>
      <c r="B78" s="4"/>
      <c r="C78" s="4">
        <f>SUM('July 2020'!C78, 'August 2020'!C78, 'September 2020'!C78, 'October 2020'!C78, 'November 2020'!C78, 'December 2020'!C78, 'January 2021'!C78, 'February 2021'!C78, 'March 2021'!C78, 'April 2021'!C78, 'May 2021'!C78, 'June 2021'!C78)</f>
        <v>8364</v>
      </c>
      <c r="D78" s="4"/>
      <c r="E78" s="4">
        <f t="shared" si="4"/>
        <v>8364</v>
      </c>
    </row>
    <row r="79" spans="1:5" ht="12.75" customHeight="1" x14ac:dyDescent="0.2">
      <c r="A79" s="5" t="s">
        <v>60</v>
      </c>
      <c r="B79" s="4"/>
      <c r="C79" s="4">
        <f>SUM('July 2020'!C79, 'August 2020'!C79, 'September 2020'!C79, 'October 2020'!C79, 'November 2020'!C79, 'December 2020'!C79, 'January 2021'!C79, 'February 2021'!C79, 'March 2021'!C79, 'April 2021'!C79, 'May 2021'!C79, 'June 2021'!C79)</f>
        <v>17700</v>
      </c>
      <c r="D79" s="4"/>
      <c r="E79" s="4">
        <f t="shared" si="4"/>
        <v>17700</v>
      </c>
    </row>
    <row r="80" spans="1:5" ht="12.75" customHeight="1" x14ac:dyDescent="0.2">
      <c r="A80" s="5" t="s">
        <v>61</v>
      </c>
      <c r="B80" s="4"/>
      <c r="C80" s="4">
        <f>SUM('July 2020'!C80, 'August 2020'!C80, 'September 2020'!C80, 'October 2020'!C80, 'November 2020'!C80, 'December 2020'!C80, 'January 2021'!C80, 'February 2021'!C80, 'March 2021'!C80, 'April 2021'!C80, 'May 2021'!C80, 'June 2021'!C80)</f>
        <v>23640</v>
      </c>
      <c r="D80" s="4"/>
      <c r="E80" s="4">
        <f t="shared" si="4"/>
        <v>23640</v>
      </c>
    </row>
    <row r="81" spans="1:5" ht="12.75" customHeight="1" x14ac:dyDescent="0.2">
      <c r="A81" s="5" t="s">
        <v>62</v>
      </c>
      <c r="B81" s="4"/>
      <c r="C81" s="4">
        <f>SUM('July 2020'!C81, 'August 2020'!C81, 'September 2020'!C81, 'October 2020'!C81, 'November 2020'!C81, 'December 2020'!C81, 'January 2021'!C81, 'February 2021'!C81, 'March 2021'!C81, 'April 2021'!C81, 'May 2021'!C81, 'June 2021'!C81)</f>
        <v>5808</v>
      </c>
      <c r="D81" s="4"/>
      <c r="E81" s="4">
        <f t="shared" si="4"/>
        <v>5808</v>
      </c>
    </row>
    <row r="82" spans="1:5" ht="12.75" customHeight="1" x14ac:dyDescent="0.2">
      <c r="A82" s="5" t="s">
        <v>63</v>
      </c>
      <c r="B82" s="4"/>
      <c r="C82" s="4">
        <f>SUM('July 2020'!C82, 'August 2020'!C82, 'September 2020'!C82, 'October 2020'!C82, 'November 2020'!C82, 'December 2020'!C82, 'January 2021'!C82, 'February 2021'!C82, 'March 2021'!C82, 'April 2021'!C82, 'May 2021'!C82, 'June 2021'!C82)</f>
        <v>3552</v>
      </c>
      <c r="D82" s="4"/>
      <c r="E82" s="4">
        <f t="shared" si="4"/>
        <v>3552</v>
      </c>
    </row>
    <row r="83" spans="1:5" ht="12.75" customHeight="1" x14ac:dyDescent="0.2">
      <c r="A83" s="5" t="s">
        <v>64</v>
      </c>
      <c r="B83" s="4"/>
      <c r="C83" s="4">
        <f>SUM('July 2020'!C83, 'August 2020'!C83, 'September 2020'!C83, 'October 2020'!C83, 'November 2020'!C83, 'December 2020'!C83, 'January 2021'!C83, 'February 2021'!C83, 'March 2021'!C83, 'April 2021'!C83, 'May 2021'!C83, 'June 2021'!C83)</f>
        <v>2304</v>
      </c>
      <c r="D83" s="4"/>
      <c r="E83" s="4">
        <f t="shared" si="4"/>
        <v>2304</v>
      </c>
    </row>
    <row r="84" spans="1:5" ht="12.75" customHeight="1" x14ac:dyDescent="0.2">
      <c r="A84" s="5" t="s">
        <v>65</v>
      </c>
      <c r="B84" s="4"/>
      <c r="C84" s="4">
        <f>SUM('July 2020'!C84, 'August 2020'!C84, 'September 2020'!C84, 'October 2020'!C84, 'November 2020'!C84, 'December 2020'!C84, 'January 2021'!C84, 'February 2021'!C84, 'March 2021'!C84, 'April 2021'!C84, 'May 2021'!C84, 'June 2021'!C84)</f>
        <v>12096</v>
      </c>
      <c r="D84" s="4"/>
      <c r="E84" s="4">
        <f t="shared" si="4"/>
        <v>12096</v>
      </c>
    </row>
    <row r="85" spans="1:5" ht="12.75" customHeight="1" x14ac:dyDescent="0.2">
      <c r="A85" s="5" t="s">
        <v>66</v>
      </c>
      <c r="B85" s="4"/>
      <c r="C85" s="4">
        <f>SUM('July 2020'!C85, 'August 2020'!C85, 'September 2020'!C85, 'October 2020'!C85, 'November 2020'!C85, 'December 2020'!C85, 'January 2021'!C85, 'February 2021'!C85, 'March 2021'!C85, 'April 2021'!C85, 'May 2021'!C85, 'June 2021'!C85)</f>
        <v>7500</v>
      </c>
      <c r="D85" s="4"/>
      <c r="E85" s="4">
        <f t="shared" si="4"/>
        <v>7500</v>
      </c>
    </row>
    <row r="86" spans="1:5" ht="12.75" customHeight="1" x14ac:dyDescent="0.2">
      <c r="A86" s="5" t="s">
        <v>67</v>
      </c>
      <c r="B86" s="4"/>
      <c r="C86" s="4">
        <f>SUM('July 2020'!C86, 'August 2020'!C86, 'September 2020'!C86, 'October 2020'!C86, 'November 2020'!C86, 'December 2020'!C86, 'January 2021'!C86, 'February 2021'!C86, 'March 2021'!C86, 'April 2021'!C86, 'May 2021'!C86, 'June 2021'!C86)</f>
        <v>1032</v>
      </c>
      <c r="D86" s="4"/>
      <c r="E86" s="4">
        <f t="shared" si="4"/>
        <v>1032</v>
      </c>
    </row>
    <row r="87" spans="1:5" ht="12.75" customHeight="1" x14ac:dyDescent="0.2">
      <c r="A87" s="5" t="s">
        <v>68</v>
      </c>
      <c r="B87" s="4"/>
      <c r="C87" s="4">
        <f>SUM('July 2020'!C87, 'August 2020'!C87, 'September 2020'!C87, 'October 2020'!C87, 'November 2020'!C87, 'December 2020'!C87, 'January 2021'!C87, 'February 2021'!C87, 'March 2021'!C87, 'April 2021'!C87, 'May 2021'!C87, 'June 2021'!C87)</f>
        <v>22536</v>
      </c>
      <c r="D87" s="4"/>
      <c r="E87" s="4">
        <f t="shared" si="4"/>
        <v>22536</v>
      </c>
    </row>
    <row r="88" spans="1:5" ht="12.75" customHeight="1" x14ac:dyDescent="0.2">
      <c r="A88" s="5" t="s">
        <v>69</v>
      </c>
      <c r="B88" s="4"/>
      <c r="C88" s="4">
        <f>SUM('July 2020'!C88, 'August 2020'!C88, 'September 2020'!C88, 'October 2020'!C88, 'November 2020'!C88, 'December 2020'!C88, 'January 2021'!C88, 'February 2021'!C88, 'March 2021'!C88, 'April 2021'!C88, 'May 2021'!C88, 'June 2021'!C88)</f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f>SUM('July 2020'!C89, 'August 2020'!C89, 'September 2020'!C89, 'October 2020'!C89, 'November 2020'!C89, 'December 2020'!C89, 'January 2021'!C89, 'February 2021'!C89, 'March 2021'!C89, 'April 2021'!C89, 'May 2021'!C89, 'June 2021'!C89)</f>
        <v>21600</v>
      </c>
      <c r="D89" s="4"/>
      <c r="E89" s="4">
        <f t="shared" si="4"/>
        <v>21600</v>
      </c>
    </row>
    <row r="90" spans="1:5" ht="12.75" customHeight="1" x14ac:dyDescent="0.2">
      <c r="A90" s="5" t="s">
        <v>71</v>
      </c>
      <c r="B90" s="4"/>
      <c r="C90" s="4">
        <f>SUM('July 2020'!C90, 'August 2020'!C90, 'September 2020'!C90, 'October 2020'!C90, 'November 2020'!C90, 'December 2020'!C90, 'January 2021'!C90, 'February 2021'!C90, 'March 2021'!C90, 'April 2021'!C90, 'May 2021'!C90, 'June 2021'!C90)</f>
        <v>900</v>
      </c>
      <c r="D90" s="4"/>
      <c r="E90" s="4">
        <f t="shared" si="4"/>
        <v>900</v>
      </c>
    </row>
    <row r="91" spans="1:5" ht="12.75" customHeight="1" x14ac:dyDescent="0.2">
      <c r="A91" s="5" t="s">
        <v>72</v>
      </c>
      <c r="B91" s="4"/>
      <c r="C91" s="4">
        <f>SUM('July 2020'!C91, 'August 2020'!C91, 'September 2020'!C91, 'October 2020'!C91, 'November 2020'!C91, 'December 2020'!C91, 'January 2021'!C91, 'February 2021'!C91, 'March 2021'!C91, 'April 2021'!C91, 'May 2021'!C91, 'June 2021'!C91)</f>
        <v>1260</v>
      </c>
      <c r="D91" s="4"/>
      <c r="E91" s="4">
        <f t="shared" si="4"/>
        <v>1260</v>
      </c>
    </row>
    <row r="92" spans="1:5" ht="12.75" customHeight="1" x14ac:dyDescent="0.2">
      <c r="A92" s="5" t="s">
        <v>73</v>
      </c>
      <c r="B92" s="4"/>
      <c r="C92" s="4">
        <f>SUM('July 2020'!C92, 'August 2020'!C92, 'September 2020'!C92, 'October 2020'!C92, 'November 2020'!C92, 'December 2020'!C92, 'January 2021'!C92, 'February 2021'!C92, 'March 2021'!C92, 'April 2021'!C92, 'May 2021'!C92, 'June 2021'!C92)</f>
        <v>780</v>
      </c>
      <c r="D92" s="4"/>
      <c r="E92" s="4">
        <f t="shared" si="4"/>
        <v>780</v>
      </c>
    </row>
    <row r="93" spans="1:5" ht="12.75" customHeight="1" x14ac:dyDescent="0.2">
      <c r="A93" s="5" t="s">
        <v>74</v>
      </c>
      <c r="B93" s="4"/>
      <c r="C93" s="4">
        <f>SUM('July 2020'!C93, 'August 2020'!C93, 'September 2020'!C93, 'October 2020'!C93, 'November 2020'!C93, 'December 2020'!C93, 'January 2021'!C93, 'February 2021'!C93, 'March 2021'!C93, 'April 2021'!C93, 'May 2021'!C93, 'June 2021'!C93)</f>
        <v>5340</v>
      </c>
      <c r="D93" s="4"/>
      <c r="E93" s="4">
        <f t="shared" si="4"/>
        <v>5340</v>
      </c>
    </row>
    <row r="94" spans="1:5" ht="12.75" customHeight="1" x14ac:dyDescent="0.2">
      <c r="A94" s="5" t="s">
        <v>75</v>
      </c>
      <c r="B94" s="4"/>
      <c r="C94" s="4">
        <f>SUM('July 2020'!C94, 'August 2020'!C94, 'September 2020'!C94, 'October 2020'!C94, 'November 2020'!C94, 'December 2020'!C94, 'January 2021'!C94, 'February 2021'!C94, 'March 2021'!C94, 'April 2021'!C94, 'May 2021'!C94, 'June 2021'!C94)</f>
        <v>68556</v>
      </c>
      <c r="D94" s="4"/>
      <c r="E94" s="4">
        <f t="shared" si="4"/>
        <v>68556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1390956</v>
      </c>
      <c r="D96" s="14">
        <f t="shared" si="5"/>
        <v>0</v>
      </c>
      <c r="E96" s="14">
        <f t="shared" si="5"/>
        <v>1390956</v>
      </c>
    </row>
  </sheetData>
  <mergeCells count="14">
    <mergeCell ref="A47:E47"/>
    <mergeCell ref="A50:E50"/>
    <mergeCell ref="A7:E7"/>
    <mergeCell ref="B38:C38"/>
    <mergeCell ref="B41:C41"/>
    <mergeCell ref="B44:C44"/>
    <mergeCell ref="A45:E45"/>
    <mergeCell ref="A46:E46"/>
    <mergeCell ref="A6:E6"/>
    <mergeCell ref="A1:E1"/>
    <mergeCell ref="A2:E2"/>
    <mergeCell ref="A3:E3"/>
    <mergeCell ref="A4:E4"/>
    <mergeCell ref="A5:E5"/>
  </mergeCells>
  <printOptions horizontalCentered="1" verticalCentered="1"/>
  <pageMargins left="0.68" right="0.44" top="0.25" bottom="0.65" header="0" footer="0"/>
  <pageSetup scale="82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96"/>
  <sheetViews>
    <sheetView zoomScaleNormal="100" zoomScalePageLayoutView="50" workbookViewId="0">
      <selection activeCell="H78" sqref="H78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82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3"/>
      <c r="C9" s="3">
        <v>66420</v>
      </c>
      <c r="D9" s="4"/>
      <c r="E9" s="4">
        <f>C9-B9</f>
        <v>66420</v>
      </c>
    </row>
    <row r="10" spans="1:5" ht="12.75" customHeight="1" x14ac:dyDescent="0.2">
      <c r="A10" s="2" t="s">
        <v>7</v>
      </c>
      <c r="B10" s="3"/>
      <c r="C10" s="4">
        <v>8635</v>
      </c>
      <c r="D10" s="4"/>
      <c r="E10" s="4">
        <f t="shared" ref="E10:E23" si="0">C10-B10</f>
        <v>8635</v>
      </c>
    </row>
    <row r="11" spans="1:5" ht="12.75" customHeight="1" x14ac:dyDescent="0.2">
      <c r="A11" s="2" t="s">
        <v>8</v>
      </c>
      <c r="B11" s="3"/>
      <c r="C11" s="4">
        <v>2030</v>
      </c>
      <c r="D11" s="4"/>
      <c r="E11" s="4">
        <f t="shared" si="0"/>
        <v>2030</v>
      </c>
    </row>
    <row r="12" spans="1:5" ht="12.75" customHeight="1" x14ac:dyDescent="0.2">
      <c r="A12" s="2" t="s">
        <v>9</v>
      </c>
      <c r="B12" s="3"/>
      <c r="C12" s="4">
        <v>1225</v>
      </c>
      <c r="D12" s="4"/>
      <c r="E12" s="4">
        <f t="shared" si="0"/>
        <v>1225</v>
      </c>
    </row>
    <row r="13" spans="1:5" ht="12.75" customHeight="1" x14ac:dyDescent="0.2">
      <c r="A13" s="2" t="s">
        <v>10</v>
      </c>
      <c r="B13" s="3"/>
      <c r="C13" s="4">
        <v>525</v>
      </c>
      <c r="D13" s="4"/>
      <c r="E13" s="4">
        <f t="shared" si="0"/>
        <v>525</v>
      </c>
    </row>
    <row r="14" spans="1:5" ht="12.75" customHeight="1" x14ac:dyDescent="0.2">
      <c r="A14" s="2" t="s">
        <v>11</v>
      </c>
      <c r="B14" s="4"/>
      <c r="C14" s="4">
        <v>5525</v>
      </c>
      <c r="D14" s="4"/>
      <c r="E14" s="4">
        <f t="shared" si="0"/>
        <v>5525</v>
      </c>
    </row>
    <row r="15" spans="1:5" ht="12.75" customHeight="1" x14ac:dyDescent="0.2">
      <c r="A15" s="2" t="s">
        <v>12</v>
      </c>
      <c r="B15" s="4"/>
      <c r="C15" s="3">
        <v>73</v>
      </c>
      <c r="D15" s="4"/>
      <c r="E15" s="4">
        <f t="shared" si="0"/>
        <v>73</v>
      </c>
    </row>
    <row r="16" spans="1:5" ht="12.75" customHeight="1" x14ac:dyDescent="0.2">
      <c r="A16" s="5" t="s">
        <v>13</v>
      </c>
      <c r="B16" s="3"/>
      <c r="C16" s="4">
        <v>561</v>
      </c>
      <c r="D16" s="4"/>
      <c r="E16" s="4">
        <f t="shared" si="0"/>
        <v>561</v>
      </c>
    </row>
    <row r="17" spans="1:5" ht="12.75" customHeight="1" x14ac:dyDescent="0.2">
      <c r="A17" s="5" t="s">
        <v>14</v>
      </c>
      <c r="B17" s="4"/>
      <c r="C17" s="4">
        <v>355</v>
      </c>
      <c r="D17" s="4"/>
      <c r="E17" s="4">
        <f t="shared" si="0"/>
        <v>355</v>
      </c>
    </row>
    <row r="18" spans="1:5" ht="12.75" customHeight="1" x14ac:dyDescent="0.2">
      <c r="A18" s="5" t="s">
        <v>15</v>
      </c>
      <c r="B18" s="4"/>
      <c r="C18" s="4">
        <v>1600</v>
      </c>
      <c r="D18" s="4"/>
      <c r="E18" s="4">
        <f t="shared" si="0"/>
        <v>1600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v>1072</v>
      </c>
      <c r="D21" s="4"/>
      <c r="E21" s="4">
        <f t="shared" si="0"/>
        <v>1072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/>
      <c r="C23" s="4">
        <v>50</v>
      </c>
      <c r="D23" s="4"/>
      <c r="E23" s="4">
        <f t="shared" si="0"/>
        <v>50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8" t="s">
        <v>21</v>
      </c>
      <c r="B25" s="10">
        <f t="shared" ref="B25:E25" si="1">SUM(B9:B23)</f>
        <v>0</v>
      </c>
      <c r="C25" s="10">
        <f t="shared" si="1"/>
        <v>91415</v>
      </c>
      <c r="D25" s="10">
        <f t="shared" si="1"/>
        <v>0</v>
      </c>
      <c r="E25" s="10">
        <f t="shared" si="1"/>
        <v>91415</v>
      </c>
    </row>
    <row r="26" spans="1:5" ht="12.75" customHeight="1" x14ac:dyDescent="0.2">
      <c r="A26" s="12" t="s">
        <v>22</v>
      </c>
      <c r="B26" s="13">
        <f t="shared" ref="B26:E26" si="2">SUM(B96)</f>
        <v>0</v>
      </c>
      <c r="C26" s="13">
        <f t="shared" si="2"/>
        <v>115913</v>
      </c>
      <c r="D26" s="13">
        <f t="shared" si="2"/>
        <v>0</v>
      </c>
      <c r="E26" s="13">
        <f t="shared" si="2"/>
        <v>115913</v>
      </c>
    </row>
    <row r="27" spans="1:5" ht="12.75" customHeight="1" x14ac:dyDescent="0.2">
      <c r="A27" s="16" t="s">
        <v>23</v>
      </c>
      <c r="B27" s="17">
        <f t="shared" ref="B27:E27" si="3">SUM(B25-B26)</f>
        <v>0</v>
      </c>
      <c r="C27" s="17">
        <f t="shared" si="3"/>
        <v>-24498</v>
      </c>
      <c r="D27" s="17">
        <f t="shared" si="3"/>
        <v>0</v>
      </c>
      <c r="E27" s="17">
        <f t="shared" si="3"/>
        <v>-24498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76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3"/>
      <c r="C52" s="4">
        <v>5121</v>
      </c>
      <c r="D52" s="4"/>
      <c r="E52" s="4">
        <f>C52-B52</f>
        <v>5121</v>
      </c>
    </row>
    <row r="53" spans="1:5" ht="12.75" customHeight="1" x14ac:dyDescent="0.2">
      <c r="A53" s="5" t="s">
        <v>34</v>
      </c>
      <c r="B53" s="4"/>
      <c r="C53" s="4">
        <v>27045</v>
      </c>
      <c r="D53" s="4"/>
      <c r="E53" s="4">
        <f t="shared" ref="E53:E94" si="4">C53-B53</f>
        <v>27045</v>
      </c>
    </row>
    <row r="54" spans="1:5" ht="12.75" customHeight="1" x14ac:dyDescent="0.2">
      <c r="A54" s="5" t="s">
        <v>35</v>
      </c>
      <c r="B54" s="3"/>
      <c r="C54" s="4">
        <v>1848</v>
      </c>
      <c r="D54" s="4"/>
      <c r="E54" s="4">
        <f t="shared" si="4"/>
        <v>1848</v>
      </c>
    </row>
    <row r="55" spans="1:5" ht="12.75" customHeight="1" x14ac:dyDescent="0.2">
      <c r="A55" s="5" t="s">
        <v>36</v>
      </c>
      <c r="B55" s="3"/>
      <c r="C55" s="4">
        <v>3417</v>
      </c>
      <c r="D55" s="4"/>
      <c r="E55" s="4">
        <f t="shared" si="4"/>
        <v>3417</v>
      </c>
    </row>
    <row r="56" spans="1:5" ht="12.75" customHeight="1" x14ac:dyDescent="0.2">
      <c r="A56" s="5" t="s">
        <v>37</v>
      </c>
      <c r="B56" s="4"/>
      <c r="C56" s="4">
        <v>4700</v>
      </c>
      <c r="D56" s="4"/>
      <c r="E56" s="4">
        <f t="shared" si="4"/>
        <v>4700</v>
      </c>
    </row>
    <row r="57" spans="1:5" ht="12.75" customHeight="1" x14ac:dyDescent="0.2">
      <c r="A57" s="5" t="s">
        <v>38</v>
      </c>
      <c r="B57" s="3"/>
      <c r="C57" s="4">
        <v>3586</v>
      </c>
      <c r="D57" s="4"/>
      <c r="E57" s="4">
        <f t="shared" si="4"/>
        <v>3586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3"/>
      <c r="C59" s="4">
        <v>430</v>
      </c>
      <c r="D59" s="4"/>
      <c r="E59" s="4">
        <f t="shared" si="4"/>
        <v>430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3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/>
      <c r="C62" s="4">
        <v>5190</v>
      </c>
      <c r="D62" s="4"/>
      <c r="E62" s="4">
        <f t="shared" si="4"/>
        <v>5190</v>
      </c>
    </row>
    <row r="63" spans="1:5" ht="12.75" customHeight="1" x14ac:dyDescent="0.2">
      <c r="A63" s="5" t="s">
        <v>44</v>
      </c>
      <c r="B63" s="4"/>
      <c r="C63" s="4">
        <v>4525</v>
      </c>
      <c r="D63" s="4"/>
      <c r="E63" s="4">
        <f t="shared" si="4"/>
        <v>4525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/>
      <c r="C65" s="4">
        <v>9600</v>
      </c>
      <c r="D65" s="4"/>
      <c r="E65" s="4">
        <f t="shared" si="4"/>
        <v>9600</v>
      </c>
    </row>
    <row r="66" spans="1:5" ht="12.75" customHeight="1" x14ac:dyDescent="0.2">
      <c r="A66" s="5" t="s">
        <v>47</v>
      </c>
      <c r="B66" s="4"/>
      <c r="C66" s="4">
        <v>1742</v>
      </c>
      <c r="D66" s="4"/>
      <c r="E66" s="4">
        <f t="shared" si="4"/>
        <v>1742</v>
      </c>
    </row>
    <row r="67" spans="1:5" ht="12.75" customHeight="1" x14ac:dyDescent="0.2">
      <c r="A67" s="5" t="s">
        <v>48</v>
      </c>
      <c r="B67" s="4"/>
      <c r="C67" s="4">
        <v>2009</v>
      </c>
      <c r="D67" s="4"/>
      <c r="E67" s="4">
        <f t="shared" si="4"/>
        <v>2009</v>
      </c>
    </row>
    <row r="68" spans="1:5" ht="12.75" customHeight="1" x14ac:dyDescent="0.2">
      <c r="A68" s="5" t="s">
        <v>49</v>
      </c>
      <c r="B68" s="4"/>
      <c r="C68" s="4">
        <v>1010</v>
      </c>
      <c r="D68" s="4"/>
      <c r="E68" s="4">
        <f t="shared" si="4"/>
        <v>1010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/>
      <c r="C70" s="4">
        <v>3350</v>
      </c>
      <c r="D70" s="4"/>
      <c r="E70" s="4">
        <f t="shared" si="4"/>
        <v>3350</v>
      </c>
    </row>
    <row r="71" spans="1:5" ht="12.75" customHeight="1" x14ac:dyDescent="0.2">
      <c r="A71" s="5" t="s">
        <v>52</v>
      </c>
      <c r="B71" s="4"/>
      <c r="C71" s="4">
        <v>199</v>
      </c>
      <c r="D71" s="4"/>
      <c r="E71" s="4">
        <f t="shared" si="4"/>
        <v>199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/>
      <c r="C73" s="4">
        <v>6720</v>
      </c>
      <c r="D73" s="4"/>
      <c r="E73" s="4">
        <f t="shared" si="4"/>
        <v>6720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/>
      <c r="C79" s="4">
        <v>1475</v>
      </c>
      <c r="D79" s="4"/>
      <c r="E79" s="4">
        <f t="shared" si="4"/>
        <v>1475</v>
      </c>
    </row>
    <row r="80" spans="1:5" ht="12.75" customHeight="1" x14ac:dyDescent="0.2">
      <c r="A80" s="5" t="s">
        <v>61</v>
      </c>
      <c r="B80" s="4"/>
      <c r="C80" s="4">
        <v>1970</v>
      </c>
      <c r="D80" s="4"/>
      <c r="E80" s="4">
        <f t="shared" si="4"/>
        <v>1970</v>
      </c>
    </row>
    <row r="81" spans="1:5" ht="12.75" customHeight="1" x14ac:dyDescent="0.2">
      <c r="A81" s="5" t="s">
        <v>62</v>
      </c>
      <c r="B81" s="4"/>
      <c r="C81" s="4">
        <v>484</v>
      </c>
      <c r="D81" s="4"/>
      <c r="E81" s="4">
        <f t="shared" si="4"/>
        <v>484</v>
      </c>
    </row>
    <row r="82" spans="1:5" ht="12.75" customHeight="1" x14ac:dyDescent="0.2">
      <c r="A82" s="5" t="s">
        <v>63</v>
      </c>
      <c r="B82" s="3"/>
      <c r="C82" s="4">
        <v>296</v>
      </c>
      <c r="D82" s="4"/>
      <c r="E82" s="4">
        <f t="shared" si="4"/>
        <v>296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/>
      <c r="C86" s="4">
        <v>86</v>
      </c>
      <c r="D86" s="4"/>
      <c r="E86" s="4">
        <f t="shared" si="4"/>
        <v>86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3"/>
      <c r="C94" s="4">
        <v>5713</v>
      </c>
      <c r="D94" s="4"/>
      <c r="E94" s="4">
        <f t="shared" si="4"/>
        <v>5713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115913</v>
      </c>
      <c r="D96" s="14">
        <f t="shared" si="5"/>
        <v>0</v>
      </c>
      <c r="E96" s="14">
        <f t="shared" si="5"/>
        <v>115913</v>
      </c>
    </row>
  </sheetData>
  <mergeCells count="14">
    <mergeCell ref="A50:E50"/>
    <mergeCell ref="B44:C44"/>
    <mergeCell ref="B41:C41"/>
    <mergeCell ref="A5:E5"/>
    <mergeCell ref="A7:E7"/>
    <mergeCell ref="A6:E6"/>
    <mergeCell ref="A47:E47"/>
    <mergeCell ref="A45:E45"/>
    <mergeCell ref="A46:E46"/>
    <mergeCell ref="A4:E4"/>
    <mergeCell ref="A2:E2"/>
    <mergeCell ref="A1:E1"/>
    <mergeCell ref="A3:E3"/>
    <mergeCell ref="B38:C38"/>
  </mergeCells>
  <printOptions horizontalCentered="1" verticalCentered="1"/>
  <pageMargins left="0.37624999999999997" right="0.32" top="0.25" bottom="0.65" header="0" footer="0"/>
  <pageSetup scale="86" orientation="portrait" r:id="rId1"/>
  <headerFooter>
    <oddFooter>&amp;RConventual Franciscans of California | &amp;D | &amp;T | &amp;P</oddFooter>
  </headerFooter>
  <rowBreaks count="2" manualBreakCount="2">
    <brk id="44" max="4" man="1"/>
    <brk id="10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96"/>
  <sheetViews>
    <sheetView zoomScaleNormal="100" workbookViewId="0">
      <selection activeCell="H78" sqref="H78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83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/>
      <c r="C9" s="3">
        <v>66420</v>
      </c>
      <c r="D9" s="4"/>
      <c r="E9" s="4">
        <f>C9-B9</f>
        <v>66420</v>
      </c>
    </row>
    <row r="10" spans="1:5" ht="12.75" customHeight="1" x14ac:dyDescent="0.2">
      <c r="A10" s="2" t="s">
        <v>7</v>
      </c>
      <c r="B10" s="4"/>
      <c r="C10" s="4">
        <v>8635</v>
      </c>
      <c r="D10" s="4"/>
      <c r="E10" s="4">
        <f t="shared" ref="E10:E23" si="0">C10-B10</f>
        <v>8635</v>
      </c>
    </row>
    <row r="11" spans="1:5" ht="12.75" customHeight="1" x14ac:dyDescent="0.2">
      <c r="A11" s="2" t="s">
        <v>8</v>
      </c>
      <c r="B11" s="4"/>
      <c r="C11" s="4">
        <v>2030</v>
      </c>
      <c r="D11" s="4"/>
      <c r="E11" s="4">
        <f t="shared" si="0"/>
        <v>2030</v>
      </c>
    </row>
    <row r="12" spans="1:5" ht="12.75" customHeight="1" x14ac:dyDescent="0.2">
      <c r="A12" s="2" t="s">
        <v>9</v>
      </c>
      <c r="B12" s="4"/>
      <c r="C12" s="4">
        <v>1225</v>
      </c>
      <c r="D12" s="4"/>
      <c r="E12" s="4">
        <f t="shared" si="0"/>
        <v>1225</v>
      </c>
    </row>
    <row r="13" spans="1:5" ht="12.75" customHeight="1" x14ac:dyDescent="0.2">
      <c r="A13" s="2" t="s">
        <v>10</v>
      </c>
      <c r="B13" s="4"/>
      <c r="C13" s="4">
        <v>525</v>
      </c>
      <c r="D13" s="4"/>
      <c r="E13" s="4">
        <f t="shared" si="0"/>
        <v>525</v>
      </c>
    </row>
    <row r="14" spans="1:5" ht="12.75" customHeight="1" x14ac:dyDescent="0.2">
      <c r="A14" s="2" t="s">
        <v>11</v>
      </c>
      <c r="B14" s="4"/>
      <c r="C14" s="4">
        <v>5525</v>
      </c>
      <c r="D14" s="4"/>
      <c r="E14" s="4">
        <f t="shared" si="0"/>
        <v>5525</v>
      </c>
    </row>
    <row r="15" spans="1:5" ht="12.75" customHeight="1" x14ac:dyDescent="0.2">
      <c r="A15" s="2" t="s">
        <v>12</v>
      </c>
      <c r="B15" s="4"/>
      <c r="C15" s="4">
        <v>73</v>
      </c>
      <c r="D15" s="4"/>
      <c r="E15" s="4">
        <f t="shared" si="0"/>
        <v>73</v>
      </c>
    </row>
    <row r="16" spans="1:5" ht="12.75" customHeight="1" x14ac:dyDescent="0.2">
      <c r="A16" s="5" t="s">
        <v>13</v>
      </c>
      <c r="B16" s="4"/>
      <c r="C16" s="4">
        <v>561</v>
      </c>
      <c r="D16" s="4"/>
      <c r="E16" s="4">
        <f t="shared" si="0"/>
        <v>561</v>
      </c>
    </row>
    <row r="17" spans="1:5" ht="12.75" customHeight="1" x14ac:dyDescent="0.2">
      <c r="A17" s="5" t="s">
        <v>14</v>
      </c>
      <c r="B17" s="4"/>
      <c r="C17" s="4">
        <v>355</v>
      </c>
      <c r="D17" s="4"/>
      <c r="E17" s="4">
        <f t="shared" si="0"/>
        <v>355</v>
      </c>
    </row>
    <row r="18" spans="1:5" ht="12.75" customHeight="1" x14ac:dyDescent="0.2">
      <c r="A18" s="5" t="s">
        <v>15</v>
      </c>
      <c r="B18" s="4"/>
      <c r="C18" s="4">
        <v>1600</v>
      </c>
      <c r="D18" s="4"/>
      <c r="E18" s="4">
        <f t="shared" si="0"/>
        <v>1600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v>1072</v>
      </c>
      <c r="D21" s="4"/>
      <c r="E21" s="4">
        <f t="shared" si="0"/>
        <v>1072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/>
      <c r="C23" s="4">
        <v>50</v>
      </c>
      <c r="D23" s="4"/>
      <c r="E23" s="4">
        <f t="shared" si="0"/>
        <v>50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8" t="s">
        <v>21</v>
      </c>
      <c r="B25" s="10">
        <f t="shared" ref="B25:E25" si="1">SUM(B9:B23)</f>
        <v>0</v>
      </c>
      <c r="C25" s="10">
        <f t="shared" si="1"/>
        <v>91415</v>
      </c>
      <c r="D25" s="10">
        <f t="shared" si="1"/>
        <v>0</v>
      </c>
      <c r="E25" s="10">
        <f t="shared" si="1"/>
        <v>91415</v>
      </c>
    </row>
    <row r="26" spans="1:5" ht="12.75" customHeight="1" x14ac:dyDescent="0.2">
      <c r="A26" s="12" t="s">
        <v>22</v>
      </c>
      <c r="B26" s="13">
        <f t="shared" ref="B26:E26" si="2">SUM(B96)</f>
        <v>0</v>
      </c>
      <c r="C26" s="13">
        <f t="shared" si="2"/>
        <v>115913</v>
      </c>
      <c r="D26" s="13">
        <f t="shared" si="2"/>
        <v>0</v>
      </c>
      <c r="E26" s="13">
        <f t="shared" si="2"/>
        <v>115913</v>
      </c>
    </row>
    <row r="27" spans="1:5" ht="12.75" customHeight="1" x14ac:dyDescent="0.2">
      <c r="A27" s="16" t="s">
        <v>23</v>
      </c>
      <c r="B27" s="17">
        <f t="shared" ref="B27:E27" si="3">SUM(B25-B26)</f>
        <v>0</v>
      </c>
      <c r="C27" s="17">
        <f t="shared" si="3"/>
        <v>-24498</v>
      </c>
      <c r="D27" s="17">
        <f t="shared" si="3"/>
        <v>0</v>
      </c>
      <c r="E27" s="17">
        <f t="shared" si="3"/>
        <v>-24498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77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/>
      <c r="C52" s="4">
        <v>5121</v>
      </c>
      <c r="D52" s="4"/>
      <c r="E52" s="4">
        <f>C52-B52</f>
        <v>5121</v>
      </c>
    </row>
    <row r="53" spans="1:5" ht="12.75" customHeight="1" x14ac:dyDescent="0.2">
      <c r="A53" s="5" t="s">
        <v>34</v>
      </c>
      <c r="B53" s="4"/>
      <c r="C53" s="4">
        <v>27045</v>
      </c>
      <c r="D53" s="4"/>
      <c r="E53" s="4">
        <f t="shared" ref="E53:E94" si="4">C53-B53</f>
        <v>27045</v>
      </c>
    </row>
    <row r="54" spans="1:5" ht="12.75" customHeight="1" x14ac:dyDescent="0.2">
      <c r="A54" s="5" t="s">
        <v>35</v>
      </c>
      <c r="B54" s="4"/>
      <c r="C54" s="4">
        <v>1848</v>
      </c>
      <c r="D54" s="4"/>
      <c r="E54" s="4">
        <f t="shared" si="4"/>
        <v>1848</v>
      </c>
    </row>
    <row r="55" spans="1:5" ht="12.75" customHeight="1" x14ac:dyDescent="0.2">
      <c r="A55" s="5" t="s">
        <v>36</v>
      </c>
      <c r="B55" s="4"/>
      <c r="C55" s="4">
        <v>3417</v>
      </c>
      <c r="D55" s="4"/>
      <c r="E55" s="4">
        <f t="shared" si="4"/>
        <v>3417</v>
      </c>
    </row>
    <row r="56" spans="1:5" ht="12.75" customHeight="1" x14ac:dyDescent="0.2">
      <c r="A56" s="5" t="s">
        <v>37</v>
      </c>
      <c r="B56" s="4"/>
      <c r="C56" s="4">
        <v>4700</v>
      </c>
      <c r="D56" s="4"/>
      <c r="E56" s="4">
        <f t="shared" si="4"/>
        <v>4700</v>
      </c>
    </row>
    <row r="57" spans="1:5" ht="12.75" customHeight="1" x14ac:dyDescent="0.2">
      <c r="A57" s="5" t="s">
        <v>38</v>
      </c>
      <c r="B57" s="4"/>
      <c r="C57" s="4">
        <v>3586</v>
      </c>
      <c r="D57" s="4"/>
      <c r="E57" s="4">
        <f t="shared" si="4"/>
        <v>3586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4"/>
      <c r="C59" s="4">
        <v>430</v>
      </c>
      <c r="D59" s="4"/>
      <c r="E59" s="4">
        <f t="shared" si="4"/>
        <v>430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4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/>
      <c r="C62" s="4">
        <v>5190</v>
      </c>
      <c r="D62" s="4"/>
      <c r="E62" s="4">
        <f t="shared" si="4"/>
        <v>5190</v>
      </c>
    </row>
    <row r="63" spans="1:5" ht="12.75" customHeight="1" x14ac:dyDescent="0.2">
      <c r="A63" s="5" t="s">
        <v>44</v>
      </c>
      <c r="B63" s="4"/>
      <c r="C63" s="4">
        <v>4525</v>
      </c>
      <c r="D63" s="4"/>
      <c r="E63" s="4">
        <f t="shared" si="4"/>
        <v>4525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/>
      <c r="C65" s="4">
        <v>9600</v>
      </c>
      <c r="D65" s="4"/>
      <c r="E65" s="4">
        <f t="shared" si="4"/>
        <v>9600</v>
      </c>
    </row>
    <row r="66" spans="1:5" ht="12.75" customHeight="1" x14ac:dyDescent="0.2">
      <c r="A66" s="5" t="s">
        <v>47</v>
      </c>
      <c r="B66" s="4"/>
      <c r="C66" s="4">
        <v>1742</v>
      </c>
      <c r="D66" s="4"/>
      <c r="E66" s="4">
        <f t="shared" si="4"/>
        <v>1742</v>
      </c>
    </row>
    <row r="67" spans="1:5" ht="12.75" customHeight="1" x14ac:dyDescent="0.2">
      <c r="A67" s="5" t="s">
        <v>48</v>
      </c>
      <c r="B67" s="4"/>
      <c r="C67" s="4">
        <v>2009</v>
      </c>
      <c r="D67" s="4"/>
      <c r="E67" s="4">
        <f t="shared" si="4"/>
        <v>2009</v>
      </c>
    </row>
    <row r="68" spans="1:5" ht="12.75" customHeight="1" x14ac:dyDescent="0.2">
      <c r="A68" s="5" t="s">
        <v>49</v>
      </c>
      <c r="B68" s="4"/>
      <c r="C68" s="4">
        <v>1010</v>
      </c>
      <c r="D68" s="4"/>
      <c r="E68" s="4">
        <f t="shared" si="4"/>
        <v>1010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/>
      <c r="C70" s="4">
        <v>3350</v>
      </c>
      <c r="D70" s="4"/>
      <c r="E70" s="4">
        <f t="shared" si="4"/>
        <v>3350</v>
      </c>
    </row>
    <row r="71" spans="1:5" ht="12.75" customHeight="1" x14ac:dyDescent="0.2">
      <c r="A71" s="5" t="s">
        <v>52</v>
      </c>
      <c r="B71" s="4"/>
      <c r="C71" s="4">
        <v>199</v>
      </c>
      <c r="D71" s="4"/>
      <c r="E71" s="4">
        <f t="shared" si="4"/>
        <v>199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/>
      <c r="C73" s="4">
        <v>6720</v>
      </c>
      <c r="D73" s="4"/>
      <c r="E73" s="4">
        <f t="shared" si="4"/>
        <v>6720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/>
      <c r="C79" s="4">
        <v>1475</v>
      </c>
      <c r="D79" s="4"/>
      <c r="E79" s="4">
        <f t="shared" si="4"/>
        <v>1475</v>
      </c>
    </row>
    <row r="80" spans="1:5" ht="12.75" customHeight="1" x14ac:dyDescent="0.2">
      <c r="A80" s="5" t="s">
        <v>61</v>
      </c>
      <c r="B80" s="4"/>
      <c r="C80" s="4">
        <v>1970</v>
      </c>
      <c r="D80" s="4"/>
      <c r="E80" s="4">
        <f t="shared" si="4"/>
        <v>1970</v>
      </c>
    </row>
    <row r="81" spans="1:5" ht="12.75" customHeight="1" x14ac:dyDescent="0.2">
      <c r="A81" s="5" t="s">
        <v>62</v>
      </c>
      <c r="B81" s="4"/>
      <c r="C81" s="4">
        <v>484</v>
      </c>
      <c r="D81" s="4"/>
      <c r="E81" s="4">
        <f t="shared" si="4"/>
        <v>484</v>
      </c>
    </row>
    <row r="82" spans="1:5" ht="12.75" customHeight="1" x14ac:dyDescent="0.2">
      <c r="A82" s="5" t="s">
        <v>63</v>
      </c>
      <c r="B82" s="4"/>
      <c r="C82" s="4">
        <v>296</v>
      </c>
      <c r="D82" s="4"/>
      <c r="E82" s="4">
        <f t="shared" si="4"/>
        <v>296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/>
      <c r="C86" s="4">
        <v>86</v>
      </c>
      <c r="D86" s="4"/>
      <c r="E86" s="4">
        <f t="shared" si="4"/>
        <v>86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4"/>
      <c r="C94" s="4">
        <v>5713</v>
      </c>
      <c r="D94" s="4"/>
      <c r="E94" s="4">
        <f t="shared" si="4"/>
        <v>5713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115913</v>
      </c>
      <c r="D96" s="14">
        <f t="shared" si="5"/>
        <v>0</v>
      </c>
      <c r="E96" s="14">
        <f t="shared" si="5"/>
        <v>115913</v>
      </c>
    </row>
  </sheetData>
  <mergeCells count="14">
    <mergeCell ref="A47:E47"/>
    <mergeCell ref="A45:E45"/>
    <mergeCell ref="A46:E46"/>
    <mergeCell ref="A4:E4"/>
    <mergeCell ref="A50:E50"/>
    <mergeCell ref="B38:C38"/>
    <mergeCell ref="B41:C41"/>
    <mergeCell ref="B44:C44"/>
    <mergeCell ref="A7:E7"/>
    <mergeCell ref="A2:E2"/>
    <mergeCell ref="A1:E1"/>
    <mergeCell ref="A3:E3"/>
    <mergeCell ref="A5:E5"/>
    <mergeCell ref="A6:E6"/>
  </mergeCells>
  <printOptions horizontalCentered="1" verticalCentered="1"/>
  <pageMargins left="0.61" right="0.45" top="0.25" bottom="0.65" header="0" footer="0"/>
  <pageSetup scale="83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96"/>
  <sheetViews>
    <sheetView zoomScaleNormal="100" workbookViewId="0">
      <selection activeCell="H78" sqref="H78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84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/>
      <c r="C9" s="3">
        <v>66420</v>
      </c>
      <c r="D9" s="4"/>
      <c r="E9" s="4">
        <f>C9-B9</f>
        <v>66420</v>
      </c>
    </row>
    <row r="10" spans="1:5" ht="12.75" customHeight="1" x14ac:dyDescent="0.2">
      <c r="A10" s="2" t="s">
        <v>7</v>
      </c>
      <c r="B10" s="4"/>
      <c r="C10" s="4">
        <v>8635</v>
      </c>
      <c r="D10" s="4"/>
      <c r="E10" s="4">
        <f t="shared" ref="E10:E23" si="0">C10-B10</f>
        <v>8635</v>
      </c>
    </row>
    <row r="11" spans="1:5" ht="12.75" customHeight="1" x14ac:dyDescent="0.2">
      <c r="A11" s="2" t="s">
        <v>8</v>
      </c>
      <c r="B11" s="4"/>
      <c r="C11" s="4">
        <v>2030</v>
      </c>
      <c r="D11" s="4"/>
      <c r="E11" s="4">
        <f t="shared" si="0"/>
        <v>2030</v>
      </c>
    </row>
    <row r="12" spans="1:5" ht="12.75" customHeight="1" x14ac:dyDescent="0.2">
      <c r="A12" s="2" t="s">
        <v>9</v>
      </c>
      <c r="B12" s="4"/>
      <c r="C12" s="4">
        <v>1225</v>
      </c>
      <c r="D12" s="4"/>
      <c r="E12" s="4">
        <f t="shared" si="0"/>
        <v>1225</v>
      </c>
    </row>
    <row r="13" spans="1:5" ht="12.75" customHeight="1" x14ac:dyDescent="0.2">
      <c r="A13" s="2" t="s">
        <v>10</v>
      </c>
      <c r="B13" s="4"/>
      <c r="C13" s="4">
        <v>525</v>
      </c>
      <c r="D13" s="4"/>
      <c r="E13" s="4">
        <f t="shared" si="0"/>
        <v>525</v>
      </c>
    </row>
    <row r="14" spans="1:5" ht="12.75" customHeight="1" x14ac:dyDescent="0.2">
      <c r="A14" s="2" t="s">
        <v>11</v>
      </c>
      <c r="B14" s="4"/>
      <c r="C14" s="4">
        <v>5525</v>
      </c>
      <c r="D14" s="4"/>
      <c r="E14" s="4">
        <f t="shared" si="0"/>
        <v>5525</v>
      </c>
    </row>
    <row r="15" spans="1:5" ht="12.75" customHeight="1" x14ac:dyDescent="0.2">
      <c r="A15" s="2" t="s">
        <v>12</v>
      </c>
      <c r="B15" s="4"/>
      <c r="C15" s="4">
        <v>73</v>
      </c>
      <c r="D15" s="4"/>
      <c r="E15" s="4">
        <f t="shared" si="0"/>
        <v>73</v>
      </c>
    </row>
    <row r="16" spans="1:5" ht="12.75" customHeight="1" x14ac:dyDescent="0.2">
      <c r="A16" s="5" t="s">
        <v>13</v>
      </c>
      <c r="B16" s="4"/>
      <c r="C16" s="4">
        <v>561</v>
      </c>
      <c r="D16" s="4"/>
      <c r="E16" s="4">
        <f t="shared" si="0"/>
        <v>561</v>
      </c>
    </row>
    <row r="17" spans="1:5" ht="12.75" customHeight="1" x14ac:dyDescent="0.2">
      <c r="A17" s="5" t="s">
        <v>14</v>
      </c>
      <c r="B17" s="4"/>
      <c r="C17" s="4">
        <v>355</v>
      </c>
      <c r="D17" s="4"/>
      <c r="E17" s="4">
        <f t="shared" si="0"/>
        <v>355</v>
      </c>
    </row>
    <row r="18" spans="1:5" ht="12.75" customHeight="1" x14ac:dyDescent="0.2">
      <c r="A18" s="5" t="s">
        <v>15</v>
      </c>
      <c r="B18" s="4"/>
      <c r="C18" s="4">
        <v>1600</v>
      </c>
      <c r="D18" s="4"/>
      <c r="E18" s="4">
        <f t="shared" si="0"/>
        <v>1600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v>1072</v>
      </c>
      <c r="D21" s="4"/>
      <c r="E21" s="4">
        <f t="shared" si="0"/>
        <v>1072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/>
      <c r="C23" s="4">
        <v>50</v>
      </c>
      <c r="D23" s="4"/>
      <c r="E23" s="4">
        <f t="shared" si="0"/>
        <v>50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0</v>
      </c>
      <c r="C25" s="10">
        <f t="shared" si="1"/>
        <v>91415</v>
      </c>
      <c r="D25" s="10">
        <f t="shared" si="1"/>
        <v>0</v>
      </c>
      <c r="E25" s="11">
        <f t="shared" si="1"/>
        <v>91415</v>
      </c>
    </row>
    <row r="26" spans="1:5" ht="12.75" customHeight="1" x14ac:dyDescent="0.2">
      <c r="A26" s="5" t="s">
        <v>22</v>
      </c>
      <c r="B26" s="13">
        <f t="shared" ref="B26:E26" si="2">SUM(B96)</f>
        <v>0</v>
      </c>
      <c r="C26" s="13">
        <f t="shared" si="2"/>
        <v>115913</v>
      </c>
      <c r="D26" s="13">
        <f t="shared" si="2"/>
        <v>0</v>
      </c>
      <c r="E26" s="14">
        <f t="shared" si="2"/>
        <v>115913</v>
      </c>
    </row>
    <row r="27" spans="1:5" ht="12.75" customHeight="1" x14ac:dyDescent="0.2">
      <c r="A27" s="15" t="s">
        <v>23</v>
      </c>
      <c r="B27" s="17">
        <f t="shared" ref="B27:E27" si="3">SUM(B25-B26)</f>
        <v>0</v>
      </c>
      <c r="C27" s="17">
        <f t="shared" si="3"/>
        <v>-24498</v>
      </c>
      <c r="D27" s="17">
        <f t="shared" si="3"/>
        <v>0</v>
      </c>
      <c r="E27" s="18">
        <f t="shared" si="3"/>
        <v>-24498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78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/>
      <c r="C52" s="4">
        <v>5121</v>
      </c>
      <c r="D52" s="4"/>
      <c r="E52" s="4">
        <f>C52-B52</f>
        <v>5121</v>
      </c>
    </row>
    <row r="53" spans="1:5" ht="12.75" customHeight="1" x14ac:dyDescent="0.2">
      <c r="A53" s="5" t="s">
        <v>34</v>
      </c>
      <c r="B53" s="4"/>
      <c r="C53" s="4">
        <v>27045</v>
      </c>
      <c r="D53" s="4"/>
      <c r="E53" s="4">
        <f t="shared" ref="E53:E94" si="4">C53-B53</f>
        <v>27045</v>
      </c>
    </row>
    <row r="54" spans="1:5" ht="12.75" customHeight="1" x14ac:dyDescent="0.2">
      <c r="A54" s="5" t="s">
        <v>35</v>
      </c>
      <c r="B54" s="3"/>
      <c r="C54" s="4">
        <v>1848</v>
      </c>
      <c r="D54" s="4"/>
      <c r="E54" s="4">
        <f t="shared" si="4"/>
        <v>1848</v>
      </c>
    </row>
    <row r="55" spans="1:5" ht="12.75" customHeight="1" x14ac:dyDescent="0.2">
      <c r="A55" s="5" t="s">
        <v>36</v>
      </c>
      <c r="B55" s="3"/>
      <c r="C55" s="4">
        <v>3417</v>
      </c>
      <c r="D55" s="4"/>
      <c r="E55" s="4">
        <f t="shared" si="4"/>
        <v>3417</v>
      </c>
    </row>
    <row r="56" spans="1:5" ht="12.75" customHeight="1" x14ac:dyDescent="0.2">
      <c r="A56" s="5" t="s">
        <v>37</v>
      </c>
      <c r="B56" s="4"/>
      <c r="C56" s="4">
        <v>4700</v>
      </c>
      <c r="D56" s="4"/>
      <c r="E56" s="4">
        <f t="shared" si="4"/>
        <v>4700</v>
      </c>
    </row>
    <row r="57" spans="1:5" ht="12.75" customHeight="1" x14ac:dyDescent="0.2">
      <c r="A57" s="5" t="s">
        <v>38</v>
      </c>
      <c r="B57" s="4"/>
      <c r="C57" s="4">
        <v>3586</v>
      </c>
      <c r="D57" s="4"/>
      <c r="E57" s="4">
        <f t="shared" si="4"/>
        <v>3586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4"/>
      <c r="C59" s="4">
        <v>430</v>
      </c>
      <c r="D59" s="4"/>
      <c r="E59" s="4">
        <f t="shared" si="4"/>
        <v>430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4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/>
      <c r="C62" s="4">
        <v>5190</v>
      </c>
      <c r="D62" s="4"/>
      <c r="E62" s="4">
        <f t="shared" si="4"/>
        <v>5190</v>
      </c>
    </row>
    <row r="63" spans="1:5" ht="12.75" customHeight="1" x14ac:dyDescent="0.2">
      <c r="A63" s="5" t="s">
        <v>44</v>
      </c>
      <c r="B63" s="4"/>
      <c r="C63" s="4">
        <v>4525</v>
      </c>
      <c r="D63" s="4"/>
      <c r="E63" s="4">
        <f t="shared" si="4"/>
        <v>4525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/>
      <c r="C65" s="4">
        <v>9600</v>
      </c>
      <c r="D65" s="4"/>
      <c r="E65" s="4">
        <f t="shared" si="4"/>
        <v>9600</v>
      </c>
    </row>
    <row r="66" spans="1:5" ht="12.75" customHeight="1" x14ac:dyDescent="0.2">
      <c r="A66" s="5" t="s">
        <v>47</v>
      </c>
      <c r="B66" s="4"/>
      <c r="C66" s="4">
        <v>1742</v>
      </c>
      <c r="D66" s="4"/>
      <c r="E66" s="4">
        <f t="shared" si="4"/>
        <v>1742</v>
      </c>
    </row>
    <row r="67" spans="1:5" ht="12.75" customHeight="1" x14ac:dyDescent="0.2">
      <c r="A67" s="5" t="s">
        <v>48</v>
      </c>
      <c r="B67" s="4"/>
      <c r="C67" s="4">
        <v>2009</v>
      </c>
      <c r="D67" s="4"/>
      <c r="E67" s="4">
        <f t="shared" si="4"/>
        <v>2009</v>
      </c>
    </row>
    <row r="68" spans="1:5" ht="12.75" customHeight="1" x14ac:dyDescent="0.2">
      <c r="A68" s="5" t="s">
        <v>49</v>
      </c>
      <c r="B68" s="4"/>
      <c r="C68" s="4">
        <v>1010</v>
      </c>
      <c r="D68" s="4"/>
      <c r="E68" s="4">
        <f t="shared" si="4"/>
        <v>1010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/>
      <c r="C70" s="4">
        <v>3350</v>
      </c>
      <c r="D70" s="4"/>
      <c r="E70" s="4">
        <f t="shared" si="4"/>
        <v>3350</v>
      </c>
    </row>
    <row r="71" spans="1:5" ht="12.75" customHeight="1" x14ac:dyDescent="0.2">
      <c r="A71" s="5" t="s">
        <v>52</v>
      </c>
      <c r="B71" s="4"/>
      <c r="C71" s="4">
        <v>199</v>
      </c>
      <c r="D71" s="4"/>
      <c r="E71" s="4">
        <f t="shared" si="4"/>
        <v>199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/>
      <c r="C73" s="4">
        <v>6720</v>
      </c>
      <c r="D73" s="4"/>
      <c r="E73" s="4">
        <f t="shared" si="4"/>
        <v>6720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/>
      <c r="C79" s="4">
        <v>1475</v>
      </c>
      <c r="D79" s="4"/>
      <c r="E79" s="4">
        <f t="shared" si="4"/>
        <v>1475</v>
      </c>
    </row>
    <row r="80" spans="1:5" ht="12.75" customHeight="1" x14ac:dyDescent="0.2">
      <c r="A80" s="5" t="s">
        <v>61</v>
      </c>
      <c r="B80" s="4"/>
      <c r="C80" s="4">
        <v>1970</v>
      </c>
      <c r="D80" s="4"/>
      <c r="E80" s="4">
        <f t="shared" si="4"/>
        <v>1970</v>
      </c>
    </row>
    <row r="81" spans="1:5" ht="12.75" customHeight="1" x14ac:dyDescent="0.2">
      <c r="A81" s="5" t="s">
        <v>62</v>
      </c>
      <c r="B81" s="4"/>
      <c r="C81" s="4">
        <v>484</v>
      </c>
      <c r="D81" s="4"/>
      <c r="E81" s="4">
        <f t="shared" si="4"/>
        <v>484</v>
      </c>
    </row>
    <row r="82" spans="1:5" ht="12.75" customHeight="1" x14ac:dyDescent="0.2">
      <c r="A82" s="5" t="s">
        <v>63</v>
      </c>
      <c r="B82" s="4"/>
      <c r="C82" s="4">
        <v>296</v>
      </c>
      <c r="D82" s="4"/>
      <c r="E82" s="4">
        <f t="shared" si="4"/>
        <v>296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/>
      <c r="C86" s="4">
        <v>86</v>
      </c>
      <c r="D86" s="4"/>
      <c r="E86" s="4">
        <f t="shared" si="4"/>
        <v>86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4"/>
      <c r="C94" s="4">
        <v>5713</v>
      </c>
      <c r="D94" s="4"/>
      <c r="E94" s="4">
        <f t="shared" si="4"/>
        <v>5713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115913</v>
      </c>
      <c r="D96" s="14">
        <f t="shared" si="5"/>
        <v>0</v>
      </c>
      <c r="E96" s="14">
        <f t="shared" si="5"/>
        <v>115913</v>
      </c>
    </row>
  </sheetData>
  <mergeCells count="14">
    <mergeCell ref="A47:E47"/>
    <mergeCell ref="A45:E45"/>
    <mergeCell ref="A46:E46"/>
    <mergeCell ref="A4:E4"/>
    <mergeCell ref="A50:E50"/>
    <mergeCell ref="B38:C38"/>
    <mergeCell ref="B41:C41"/>
    <mergeCell ref="B44:C44"/>
    <mergeCell ref="A7:E7"/>
    <mergeCell ref="A2:E2"/>
    <mergeCell ref="A1:E1"/>
    <mergeCell ref="A3:E3"/>
    <mergeCell ref="A5:E5"/>
    <mergeCell ref="A6:E6"/>
  </mergeCells>
  <printOptions horizontalCentered="1" verticalCentered="1"/>
  <pageMargins left="0.52" right="0.51" top="0.25" bottom="0.65" header="0" footer="0"/>
  <pageSetup scale="83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96"/>
  <sheetViews>
    <sheetView zoomScaleNormal="100" workbookViewId="0">
      <selection activeCell="H78" sqref="H78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85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/>
      <c r="C9" s="3">
        <v>66420</v>
      </c>
      <c r="D9" s="4"/>
      <c r="E9" s="4">
        <f>C9-B9</f>
        <v>66420</v>
      </c>
    </row>
    <row r="10" spans="1:5" ht="12.75" customHeight="1" x14ac:dyDescent="0.2">
      <c r="A10" s="2" t="s">
        <v>7</v>
      </c>
      <c r="B10" s="4"/>
      <c r="C10" s="4">
        <v>8635</v>
      </c>
      <c r="D10" s="4"/>
      <c r="E10" s="4">
        <f t="shared" ref="E10:E23" si="0">C10-B10</f>
        <v>8635</v>
      </c>
    </row>
    <row r="11" spans="1:5" ht="12.75" customHeight="1" x14ac:dyDescent="0.2">
      <c r="A11" s="2" t="s">
        <v>8</v>
      </c>
      <c r="B11" s="4"/>
      <c r="C11" s="4">
        <v>2030</v>
      </c>
      <c r="D11" s="4"/>
      <c r="E11" s="4">
        <f t="shared" si="0"/>
        <v>2030</v>
      </c>
    </row>
    <row r="12" spans="1:5" ht="12.75" customHeight="1" x14ac:dyDescent="0.2">
      <c r="A12" s="2" t="s">
        <v>9</v>
      </c>
      <c r="B12" s="4"/>
      <c r="C12" s="4">
        <v>1225</v>
      </c>
      <c r="D12" s="4"/>
      <c r="E12" s="4">
        <f t="shared" si="0"/>
        <v>1225</v>
      </c>
    </row>
    <row r="13" spans="1:5" ht="12.75" customHeight="1" x14ac:dyDescent="0.2">
      <c r="A13" s="2" t="s">
        <v>10</v>
      </c>
      <c r="B13" s="4"/>
      <c r="C13" s="4">
        <v>525</v>
      </c>
      <c r="D13" s="4"/>
      <c r="E13" s="4">
        <f t="shared" si="0"/>
        <v>525</v>
      </c>
    </row>
    <row r="14" spans="1:5" ht="12.75" customHeight="1" x14ac:dyDescent="0.2">
      <c r="A14" s="2" t="s">
        <v>11</v>
      </c>
      <c r="B14" s="4"/>
      <c r="C14" s="4">
        <v>5525</v>
      </c>
      <c r="D14" s="4"/>
      <c r="E14" s="4">
        <f t="shared" si="0"/>
        <v>5525</v>
      </c>
    </row>
    <row r="15" spans="1:5" ht="12.75" customHeight="1" x14ac:dyDescent="0.2">
      <c r="A15" s="2" t="s">
        <v>12</v>
      </c>
      <c r="B15" s="4"/>
      <c r="C15" s="4">
        <v>73</v>
      </c>
      <c r="D15" s="4"/>
      <c r="E15" s="4">
        <f t="shared" si="0"/>
        <v>73</v>
      </c>
    </row>
    <row r="16" spans="1:5" ht="12.75" customHeight="1" x14ac:dyDescent="0.2">
      <c r="A16" s="5" t="s">
        <v>13</v>
      </c>
      <c r="B16" s="4"/>
      <c r="C16" s="4">
        <v>561</v>
      </c>
      <c r="D16" s="4"/>
      <c r="E16" s="4">
        <f t="shared" si="0"/>
        <v>561</v>
      </c>
    </row>
    <row r="17" spans="1:5" ht="12.75" customHeight="1" x14ac:dyDescent="0.2">
      <c r="A17" s="5" t="s">
        <v>14</v>
      </c>
      <c r="B17" s="4"/>
      <c r="C17" s="4">
        <v>355</v>
      </c>
      <c r="D17" s="4"/>
      <c r="E17" s="4">
        <f t="shared" si="0"/>
        <v>355</v>
      </c>
    </row>
    <row r="18" spans="1:5" ht="12.75" customHeight="1" x14ac:dyDescent="0.2">
      <c r="A18" s="5" t="s">
        <v>15</v>
      </c>
      <c r="B18" s="4"/>
      <c r="C18" s="4">
        <v>1600</v>
      </c>
      <c r="D18" s="4"/>
      <c r="E18" s="4">
        <f t="shared" si="0"/>
        <v>1600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v>1072</v>
      </c>
      <c r="D21" s="4"/>
      <c r="E21" s="4">
        <f t="shared" si="0"/>
        <v>1072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/>
      <c r="C23" s="4">
        <v>50</v>
      </c>
      <c r="D23" s="4"/>
      <c r="E23" s="4">
        <f t="shared" si="0"/>
        <v>50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0</v>
      </c>
      <c r="C25" s="10">
        <f t="shared" si="1"/>
        <v>91415</v>
      </c>
      <c r="D25" s="10">
        <f t="shared" si="1"/>
        <v>0</v>
      </c>
      <c r="E25" s="11">
        <f t="shared" si="1"/>
        <v>91415</v>
      </c>
    </row>
    <row r="26" spans="1:5" ht="12.75" customHeight="1" x14ac:dyDescent="0.2">
      <c r="A26" s="5" t="s">
        <v>22</v>
      </c>
      <c r="B26" s="13">
        <f t="shared" ref="B26:E26" si="2">SUM(B96)</f>
        <v>0</v>
      </c>
      <c r="C26" s="13">
        <f t="shared" si="2"/>
        <v>115913</v>
      </c>
      <c r="D26" s="13">
        <f t="shared" si="2"/>
        <v>0</v>
      </c>
      <c r="E26" s="14">
        <f t="shared" si="2"/>
        <v>115913</v>
      </c>
    </row>
    <row r="27" spans="1:5" ht="12.75" customHeight="1" x14ac:dyDescent="0.2">
      <c r="A27" s="15" t="s">
        <v>23</v>
      </c>
      <c r="B27" s="17">
        <f t="shared" ref="B27:E27" si="3">SUM(B25-B26)</f>
        <v>0</v>
      </c>
      <c r="C27" s="17">
        <f t="shared" si="3"/>
        <v>-24498</v>
      </c>
      <c r="D27" s="17">
        <f t="shared" si="3"/>
        <v>0</v>
      </c>
      <c r="E27" s="18">
        <f t="shared" si="3"/>
        <v>-24498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79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/>
      <c r="C52" s="4">
        <v>5121</v>
      </c>
      <c r="D52" s="4"/>
      <c r="E52" s="4">
        <f>C52-B52</f>
        <v>5121</v>
      </c>
    </row>
    <row r="53" spans="1:5" ht="12.75" customHeight="1" x14ac:dyDescent="0.2">
      <c r="A53" s="5" t="s">
        <v>34</v>
      </c>
      <c r="B53" s="4"/>
      <c r="C53" s="4">
        <v>27045</v>
      </c>
      <c r="D53" s="4"/>
      <c r="E53" s="4">
        <f t="shared" ref="E53:E94" si="4">C53-B53</f>
        <v>27045</v>
      </c>
    </row>
    <row r="54" spans="1:5" ht="12.75" customHeight="1" x14ac:dyDescent="0.2">
      <c r="A54" s="5" t="s">
        <v>35</v>
      </c>
      <c r="B54" s="3"/>
      <c r="C54" s="4">
        <v>1848</v>
      </c>
      <c r="D54" s="4"/>
      <c r="E54" s="4">
        <f t="shared" si="4"/>
        <v>1848</v>
      </c>
    </row>
    <row r="55" spans="1:5" ht="12.75" customHeight="1" x14ac:dyDescent="0.2">
      <c r="A55" s="5" t="s">
        <v>36</v>
      </c>
      <c r="B55" s="3"/>
      <c r="C55" s="4">
        <v>3417</v>
      </c>
      <c r="D55" s="4"/>
      <c r="E55" s="4">
        <f t="shared" si="4"/>
        <v>3417</v>
      </c>
    </row>
    <row r="56" spans="1:5" ht="12.75" customHeight="1" x14ac:dyDescent="0.2">
      <c r="A56" s="5" t="s">
        <v>37</v>
      </c>
      <c r="B56" s="4"/>
      <c r="C56" s="4">
        <v>4700</v>
      </c>
      <c r="D56" s="4"/>
      <c r="E56" s="4">
        <f t="shared" si="4"/>
        <v>4700</v>
      </c>
    </row>
    <row r="57" spans="1:5" ht="12.75" customHeight="1" x14ac:dyDescent="0.2">
      <c r="A57" s="5" t="s">
        <v>38</v>
      </c>
      <c r="B57" s="4"/>
      <c r="C57" s="4">
        <v>3586</v>
      </c>
      <c r="D57" s="4"/>
      <c r="E57" s="4">
        <f t="shared" si="4"/>
        <v>3586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4"/>
      <c r="C59" s="4">
        <v>430</v>
      </c>
      <c r="D59" s="4"/>
      <c r="E59" s="4">
        <f t="shared" si="4"/>
        <v>430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4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/>
      <c r="C62" s="4">
        <v>5190</v>
      </c>
      <c r="D62" s="4"/>
      <c r="E62" s="4">
        <f t="shared" si="4"/>
        <v>5190</v>
      </c>
    </row>
    <row r="63" spans="1:5" ht="12.75" customHeight="1" x14ac:dyDescent="0.2">
      <c r="A63" s="5" t="s">
        <v>44</v>
      </c>
      <c r="B63" s="4"/>
      <c r="C63" s="4">
        <v>4525</v>
      </c>
      <c r="D63" s="4"/>
      <c r="E63" s="4">
        <f t="shared" si="4"/>
        <v>4525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/>
      <c r="C65" s="4">
        <v>9600</v>
      </c>
      <c r="D65" s="4"/>
      <c r="E65" s="4">
        <f t="shared" si="4"/>
        <v>9600</v>
      </c>
    </row>
    <row r="66" spans="1:5" ht="12.75" customHeight="1" x14ac:dyDescent="0.2">
      <c r="A66" s="5" t="s">
        <v>47</v>
      </c>
      <c r="B66" s="4"/>
      <c r="C66" s="4">
        <v>1742</v>
      </c>
      <c r="D66" s="4"/>
      <c r="E66" s="4">
        <f t="shared" si="4"/>
        <v>1742</v>
      </c>
    </row>
    <row r="67" spans="1:5" ht="12.75" customHeight="1" x14ac:dyDescent="0.2">
      <c r="A67" s="5" t="s">
        <v>48</v>
      </c>
      <c r="B67" s="4"/>
      <c r="C67" s="4">
        <v>2009</v>
      </c>
      <c r="D67" s="4"/>
      <c r="E67" s="4">
        <f t="shared" si="4"/>
        <v>2009</v>
      </c>
    </row>
    <row r="68" spans="1:5" ht="12.75" customHeight="1" x14ac:dyDescent="0.2">
      <c r="A68" s="5" t="s">
        <v>49</v>
      </c>
      <c r="B68" s="4"/>
      <c r="C68" s="4">
        <v>1010</v>
      </c>
      <c r="D68" s="4"/>
      <c r="E68" s="4">
        <f t="shared" si="4"/>
        <v>1010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/>
      <c r="C70" s="4">
        <v>3350</v>
      </c>
      <c r="D70" s="4"/>
      <c r="E70" s="4">
        <f t="shared" si="4"/>
        <v>3350</v>
      </c>
    </row>
    <row r="71" spans="1:5" ht="12.75" customHeight="1" x14ac:dyDescent="0.2">
      <c r="A71" s="5" t="s">
        <v>52</v>
      </c>
      <c r="B71" s="4"/>
      <c r="C71" s="4">
        <v>199</v>
      </c>
      <c r="D71" s="4"/>
      <c r="E71" s="4">
        <f t="shared" si="4"/>
        <v>199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/>
      <c r="C73" s="4">
        <v>6720</v>
      </c>
      <c r="D73" s="4"/>
      <c r="E73" s="4">
        <f t="shared" si="4"/>
        <v>6720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/>
      <c r="C79" s="4">
        <v>1475</v>
      </c>
      <c r="D79" s="4"/>
      <c r="E79" s="4">
        <f t="shared" si="4"/>
        <v>1475</v>
      </c>
    </row>
    <row r="80" spans="1:5" ht="12.75" customHeight="1" x14ac:dyDescent="0.2">
      <c r="A80" s="5" t="s">
        <v>61</v>
      </c>
      <c r="B80" s="4"/>
      <c r="C80" s="4">
        <v>1970</v>
      </c>
      <c r="D80" s="4"/>
      <c r="E80" s="4">
        <f t="shared" si="4"/>
        <v>1970</v>
      </c>
    </row>
    <row r="81" spans="1:5" ht="12.75" customHeight="1" x14ac:dyDescent="0.2">
      <c r="A81" s="5" t="s">
        <v>62</v>
      </c>
      <c r="B81" s="4"/>
      <c r="C81" s="4">
        <v>484</v>
      </c>
      <c r="D81" s="4"/>
      <c r="E81" s="4">
        <f t="shared" si="4"/>
        <v>484</v>
      </c>
    </row>
    <row r="82" spans="1:5" ht="12.75" customHeight="1" x14ac:dyDescent="0.2">
      <c r="A82" s="5" t="s">
        <v>63</v>
      </c>
      <c r="B82" s="4"/>
      <c r="C82" s="4">
        <v>296</v>
      </c>
      <c r="D82" s="4"/>
      <c r="E82" s="4">
        <f t="shared" si="4"/>
        <v>296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/>
      <c r="C86" s="4">
        <v>86</v>
      </c>
      <c r="D86" s="4"/>
      <c r="E86" s="4">
        <f t="shared" si="4"/>
        <v>86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4"/>
      <c r="C94" s="4">
        <v>5713</v>
      </c>
      <c r="D94" s="4"/>
      <c r="E94" s="4">
        <f t="shared" si="4"/>
        <v>5713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115913</v>
      </c>
      <c r="D96" s="14">
        <f t="shared" si="5"/>
        <v>0</v>
      </c>
      <c r="E96" s="14">
        <f t="shared" si="5"/>
        <v>115913</v>
      </c>
    </row>
  </sheetData>
  <mergeCells count="14">
    <mergeCell ref="A47:E47"/>
    <mergeCell ref="A45:E45"/>
    <mergeCell ref="A46:E46"/>
    <mergeCell ref="A4:E4"/>
    <mergeCell ref="A50:E50"/>
    <mergeCell ref="B38:C38"/>
    <mergeCell ref="B41:C41"/>
    <mergeCell ref="B44:C44"/>
    <mergeCell ref="A7:E7"/>
    <mergeCell ref="A2:E2"/>
    <mergeCell ref="A1:E1"/>
    <mergeCell ref="A3:E3"/>
    <mergeCell ref="A5:E5"/>
    <mergeCell ref="A6:E6"/>
  </mergeCells>
  <printOptions horizontalCentered="1" verticalCentered="1"/>
  <pageMargins left="0.41" right="0.48" top="0.25" bottom="0.65" header="0" footer="0"/>
  <pageSetup scale="84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96"/>
  <sheetViews>
    <sheetView zoomScaleNormal="100" workbookViewId="0">
      <selection activeCell="H78" sqref="H78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86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/>
      <c r="C9" s="3">
        <v>66420</v>
      </c>
      <c r="D9" s="4"/>
      <c r="E9" s="4">
        <f>C9-B9</f>
        <v>66420</v>
      </c>
    </row>
    <row r="10" spans="1:5" ht="12.75" customHeight="1" x14ac:dyDescent="0.2">
      <c r="A10" s="2" t="s">
        <v>7</v>
      </c>
      <c r="B10" s="4"/>
      <c r="C10" s="4">
        <v>8635</v>
      </c>
      <c r="D10" s="4"/>
      <c r="E10" s="4">
        <f t="shared" ref="E10:E23" si="0">C10-B10</f>
        <v>8635</v>
      </c>
    </row>
    <row r="11" spans="1:5" ht="12.75" customHeight="1" x14ac:dyDescent="0.2">
      <c r="A11" s="2" t="s">
        <v>8</v>
      </c>
      <c r="B11" s="4"/>
      <c r="C11" s="4">
        <v>2030</v>
      </c>
      <c r="D11" s="4"/>
      <c r="E11" s="4">
        <f t="shared" si="0"/>
        <v>2030</v>
      </c>
    </row>
    <row r="12" spans="1:5" ht="12.75" customHeight="1" x14ac:dyDescent="0.2">
      <c r="A12" s="2" t="s">
        <v>9</v>
      </c>
      <c r="B12" s="4"/>
      <c r="C12" s="4">
        <v>1225</v>
      </c>
      <c r="D12" s="4"/>
      <c r="E12" s="4">
        <f t="shared" si="0"/>
        <v>1225</v>
      </c>
    </row>
    <row r="13" spans="1:5" ht="12.75" customHeight="1" x14ac:dyDescent="0.2">
      <c r="A13" s="2" t="s">
        <v>10</v>
      </c>
      <c r="B13" s="4"/>
      <c r="C13" s="4">
        <v>525</v>
      </c>
      <c r="D13" s="4"/>
      <c r="E13" s="4">
        <f t="shared" si="0"/>
        <v>525</v>
      </c>
    </row>
    <row r="14" spans="1:5" ht="12.75" customHeight="1" x14ac:dyDescent="0.2">
      <c r="A14" s="2" t="s">
        <v>11</v>
      </c>
      <c r="B14" s="4"/>
      <c r="C14" s="4">
        <v>5525</v>
      </c>
      <c r="D14" s="4"/>
      <c r="E14" s="4">
        <f t="shared" si="0"/>
        <v>5525</v>
      </c>
    </row>
    <row r="15" spans="1:5" ht="12.75" customHeight="1" x14ac:dyDescent="0.2">
      <c r="A15" s="2" t="s">
        <v>12</v>
      </c>
      <c r="B15" s="4"/>
      <c r="C15" s="4">
        <v>73</v>
      </c>
      <c r="D15" s="4"/>
      <c r="E15" s="4">
        <f t="shared" si="0"/>
        <v>73</v>
      </c>
    </row>
    <row r="16" spans="1:5" ht="12.75" customHeight="1" x14ac:dyDescent="0.2">
      <c r="A16" s="5" t="s">
        <v>13</v>
      </c>
      <c r="B16" s="4"/>
      <c r="C16" s="4">
        <v>561</v>
      </c>
      <c r="D16" s="4"/>
      <c r="E16" s="4">
        <f t="shared" si="0"/>
        <v>561</v>
      </c>
    </row>
    <row r="17" spans="1:5" ht="12.75" customHeight="1" x14ac:dyDescent="0.2">
      <c r="A17" s="5" t="s">
        <v>14</v>
      </c>
      <c r="B17" s="4"/>
      <c r="C17" s="4">
        <v>355</v>
      </c>
      <c r="D17" s="4"/>
      <c r="E17" s="4">
        <f t="shared" si="0"/>
        <v>355</v>
      </c>
    </row>
    <row r="18" spans="1:5" ht="12.75" customHeight="1" x14ac:dyDescent="0.2">
      <c r="A18" s="5" t="s">
        <v>15</v>
      </c>
      <c r="B18" s="4"/>
      <c r="C18" s="4">
        <v>1600</v>
      </c>
      <c r="D18" s="4"/>
      <c r="E18" s="4">
        <f t="shared" si="0"/>
        <v>1600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v>1072</v>
      </c>
      <c r="D21" s="4"/>
      <c r="E21" s="4">
        <f t="shared" si="0"/>
        <v>1072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/>
      <c r="C23" s="4">
        <v>50</v>
      </c>
      <c r="D23" s="4"/>
      <c r="E23" s="4">
        <f t="shared" si="0"/>
        <v>50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0</v>
      </c>
      <c r="C25" s="10">
        <f t="shared" si="1"/>
        <v>91415</v>
      </c>
      <c r="D25" s="10">
        <f t="shared" si="1"/>
        <v>0</v>
      </c>
      <c r="E25" s="11">
        <f t="shared" si="1"/>
        <v>91415</v>
      </c>
    </row>
    <row r="26" spans="1:5" ht="12.75" customHeight="1" x14ac:dyDescent="0.2">
      <c r="A26" s="5" t="s">
        <v>22</v>
      </c>
      <c r="B26" s="13">
        <f t="shared" ref="B26:E26" si="2">SUM(B96)</f>
        <v>0</v>
      </c>
      <c r="C26" s="13">
        <f t="shared" si="2"/>
        <v>115913</v>
      </c>
      <c r="D26" s="13">
        <f t="shared" si="2"/>
        <v>0</v>
      </c>
      <c r="E26" s="14">
        <f t="shared" si="2"/>
        <v>115913</v>
      </c>
    </row>
    <row r="27" spans="1:5" ht="12.75" customHeight="1" x14ac:dyDescent="0.2">
      <c r="A27" s="15" t="s">
        <v>23</v>
      </c>
      <c r="B27" s="17">
        <f t="shared" ref="B27:E27" si="3">SUM(B25-B26)</f>
        <v>0</v>
      </c>
      <c r="C27" s="17">
        <f t="shared" si="3"/>
        <v>-24498</v>
      </c>
      <c r="D27" s="17">
        <f t="shared" si="3"/>
        <v>0</v>
      </c>
      <c r="E27" s="18">
        <f t="shared" si="3"/>
        <v>-24498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80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/>
      <c r="C52" s="4">
        <v>5121</v>
      </c>
      <c r="D52" s="4"/>
      <c r="E52" s="4">
        <f>C52-B52</f>
        <v>5121</v>
      </c>
    </row>
    <row r="53" spans="1:5" ht="12.75" customHeight="1" x14ac:dyDescent="0.2">
      <c r="A53" s="5" t="s">
        <v>34</v>
      </c>
      <c r="B53" s="4"/>
      <c r="C53" s="4">
        <v>27045</v>
      </c>
      <c r="D53" s="4"/>
      <c r="E53" s="4">
        <f t="shared" ref="E53:E94" si="4">C53-B53</f>
        <v>27045</v>
      </c>
    </row>
    <row r="54" spans="1:5" ht="12.75" customHeight="1" x14ac:dyDescent="0.2">
      <c r="A54" s="5" t="s">
        <v>35</v>
      </c>
      <c r="B54" s="4"/>
      <c r="C54" s="4">
        <v>1848</v>
      </c>
      <c r="D54" s="4"/>
      <c r="E54" s="4">
        <f t="shared" si="4"/>
        <v>1848</v>
      </c>
    </row>
    <row r="55" spans="1:5" ht="12.75" customHeight="1" x14ac:dyDescent="0.2">
      <c r="A55" s="5" t="s">
        <v>36</v>
      </c>
      <c r="B55" s="4"/>
      <c r="C55" s="4">
        <v>3417</v>
      </c>
      <c r="D55" s="4"/>
      <c r="E55" s="4">
        <f t="shared" si="4"/>
        <v>3417</v>
      </c>
    </row>
    <row r="56" spans="1:5" ht="12.75" customHeight="1" x14ac:dyDescent="0.2">
      <c r="A56" s="5" t="s">
        <v>37</v>
      </c>
      <c r="B56" s="4"/>
      <c r="C56" s="4">
        <v>4700</v>
      </c>
      <c r="D56" s="4"/>
      <c r="E56" s="4">
        <f t="shared" si="4"/>
        <v>4700</v>
      </c>
    </row>
    <row r="57" spans="1:5" ht="12.75" customHeight="1" x14ac:dyDescent="0.2">
      <c r="A57" s="5" t="s">
        <v>38</v>
      </c>
      <c r="B57" s="4"/>
      <c r="C57" s="4">
        <v>3586</v>
      </c>
      <c r="D57" s="4"/>
      <c r="E57" s="4">
        <f t="shared" si="4"/>
        <v>3586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4"/>
      <c r="C59" s="4">
        <v>430</v>
      </c>
      <c r="D59" s="4"/>
      <c r="E59" s="4">
        <f t="shared" si="4"/>
        <v>430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4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/>
      <c r="C62" s="4">
        <v>5190</v>
      </c>
      <c r="D62" s="4"/>
      <c r="E62" s="4">
        <f t="shared" si="4"/>
        <v>5190</v>
      </c>
    </row>
    <row r="63" spans="1:5" ht="12.75" customHeight="1" x14ac:dyDescent="0.2">
      <c r="A63" s="5" t="s">
        <v>44</v>
      </c>
      <c r="B63" s="4"/>
      <c r="C63" s="4">
        <v>4525</v>
      </c>
      <c r="D63" s="4"/>
      <c r="E63" s="4">
        <f t="shared" si="4"/>
        <v>4525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/>
      <c r="C65" s="4">
        <v>9600</v>
      </c>
      <c r="D65" s="4"/>
      <c r="E65" s="4">
        <f t="shared" si="4"/>
        <v>9600</v>
      </c>
    </row>
    <row r="66" spans="1:5" ht="12.75" customHeight="1" x14ac:dyDescent="0.2">
      <c r="A66" s="5" t="s">
        <v>47</v>
      </c>
      <c r="B66" s="4"/>
      <c r="C66" s="4">
        <v>1742</v>
      </c>
      <c r="D66" s="4"/>
      <c r="E66" s="4">
        <f t="shared" si="4"/>
        <v>1742</v>
      </c>
    </row>
    <row r="67" spans="1:5" ht="12.75" customHeight="1" x14ac:dyDescent="0.2">
      <c r="A67" s="5" t="s">
        <v>48</v>
      </c>
      <c r="B67" s="4"/>
      <c r="C67" s="4">
        <v>2009</v>
      </c>
      <c r="D67" s="4"/>
      <c r="E67" s="4">
        <f t="shared" si="4"/>
        <v>2009</v>
      </c>
    </row>
    <row r="68" spans="1:5" ht="12.75" customHeight="1" x14ac:dyDescent="0.2">
      <c r="A68" s="5" t="s">
        <v>49</v>
      </c>
      <c r="B68" s="4"/>
      <c r="C68" s="4">
        <v>1010</v>
      </c>
      <c r="D68" s="4"/>
      <c r="E68" s="4">
        <f t="shared" si="4"/>
        <v>1010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/>
      <c r="C70" s="4">
        <v>3350</v>
      </c>
      <c r="D70" s="4"/>
      <c r="E70" s="4">
        <f t="shared" si="4"/>
        <v>3350</v>
      </c>
    </row>
    <row r="71" spans="1:5" ht="12.75" customHeight="1" x14ac:dyDescent="0.2">
      <c r="A71" s="5" t="s">
        <v>52</v>
      </c>
      <c r="B71" s="4"/>
      <c r="C71" s="4">
        <v>199</v>
      </c>
      <c r="D71" s="4"/>
      <c r="E71" s="4">
        <f t="shared" si="4"/>
        <v>199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/>
      <c r="C73" s="4">
        <v>6720</v>
      </c>
      <c r="D73" s="4"/>
      <c r="E73" s="4">
        <f t="shared" si="4"/>
        <v>6720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/>
      <c r="C79" s="4">
        <v>1475</v>
      </c>
      <c r="D79" s="4"/>
      <c r="E79" s="4">
        <f t="shared" si="4"/>
        <v>1475</v>
      </c>
    </row>
    <row r="80" spans="1:5" ht="12.75" customHeight="1" x14ac:dyDescent="0.2">
      <c r="A80" s="5" t="s">
        <v>61</v>
      </c>
      <c r="B80" s="4"/>
      <c r="C80" s="4">
        <v>1970</v>
      </c>
      <c r="D80" s="4"/>
      <c r="E80" s="4">
        <f t="shared" si="4"/>
        <v>1970</v>
      </c>
    </row>
    <row r="81" spans="1:5" ht="12.75" customHeight="1" x14ac:dyDescent="0.2">
      <c r="A81" s="5" t="s">
        <v>62</v>
      </c>
      <c r="B81" s="4"/>
      <c r="C81" s="4">
        <v>484</v>
      </c>
      <c r="D81" s="4"/>
      <c r="E81" s="4">
        <f t="shared" si="4"/>
        <v>484</v>
      </c>
    </row>
    <row r="82" spans="1:5" ht="12.75" customHeight="1" x14ac:dyDescent="0.2">
      <c r="A82" s="5" t="s">
        <v>63</v>
      </c>
      <c r="B82" s="4"/>
      <c r="C82" s="4">
        <v>296</v>
      </c>
      <c r="D82" s="4"/>
      <c r="E82" s="4">
        <f t="shared" si="4"/>
        <v>296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/>
      <c r="C86" s="4">
        <v>86</v>
      </c>
      <c r="D86" s="4"/>
      <c r="E86" s="4">
        <f t="shared" si="4"/>
        <v>86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4"/>
      <c r="C94" s="4">
        <v>5713</v>
      </c>
      <c r="D94" s="4"/>
      <c r="E94" s="4">
        <f t="shared" si="4"/>
        <v>5713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115913</v>
      </c>
      <c r="D96" s="14">
        <f t="shared" si="5"/>
        <v>0</v>
      </c>
      <c r="E96" s="14">
        <f t="shared" si="5"/>
        <v>115913</v>
      </c>
    </row>
  </sheetData>
  <mergeCells count="14">
    <mergeCell ref="A47:E47"/>
    <mergeCell ref="A45:E45"/>
    <mergeCell ref="A46:E46"/>
    <mergeCell ref="A4:E4"/>
    <mergeCell ref="A50:E50"/>
    <mergeCell ref="B38:C38"/>
    <mergeCell ref="B41:C41"/>
    <mergeCell ref="B44:C44"/>
    <mergeCell ref="A7:E7"/>
    <mergeCell ref="A2:E2"/>
    <mergeCell ref="A1:E1"/>
    <mergeCell ref="A3:E3"/>
    <mergeCell ref="A5:E5"/>
    <mergeCell ref="A6:E6"/>
  </mergeCells>
  <printOptions horizontalCentered="1" verticalCentered="1"/>
  <pageMargins left="0.5" right="0.52" top="0.25" bottom="0.65" header="0" footer="0"/>
  <pageSetup scale="83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96"/>
  <sheetViews>
    <sheetView zoomScaleNormal="100" workbookViewId="0">
      <selection activeCell="H78" sqref="H78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90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/>
      <c r="C9" s="3">
        <v>66420</v>
      </c>
      <c r="D9" s="4"/>
      <c r="E9" s="4">
        <f>C9-B9</f>
        <v>66420</v>
      </c>
    </row>
    <row r="10" spans="1:5" ht="12.75" customHeight="1" x14ac:dyDescent="0.2">
      <c r="A10" s="2" t="s">
        <v>7</v>
      </c>
      <c r="B10" s="4"/>
      <c r="C10" s="4">
        <v>8635</v>
      </c>
      <c r="D10" s="4"/>
      <c r="E10" s="4">
        <f t="shared" ref="E10:E23" si="0">C10-B10</f>
        <v>8635</v>
      </c>
    </row>
    <row r="11" spans="1:5" ht="12.75" customHeight="1" x14ac:dyDescent="0.2">
      <c r="A11" s="2" t="s">
        <v>8</v>
      </c>
      <c r="B11" s="4"/>
      <c r="C11" s="4">
        <v>2030</v>
      </c>
      <c r="D11" s="4"/>
      <c r="E11" s="4">
        <f t="shared" si="0"/>
        <v>2030</v>
      </c>
    </row>
    <row r="12" spans="1:5" ht="12.75" customHeight="1" x14ac:dyDescent="0.2">
      <c r="A12" s="2" t="s">
        <v>9</v>
      </c>
      <c r="B12" s="4"/>
      <c r="C12" s="4">
        <v>1225</v>
      </c>
      <c r="D12" s="4"/>
      <c r="E12" s="4">
        <f t="shared" si="0"/>
        <v>1225</v>
      </c>
    </row>
    <row r="13" spans="1:5" ht="12.75" customHeight="1" x14ac:dyDescent="0.2">
      <c r="A13" s="2" t="s">
        <v>10</v>
      </c>
      <c r="B13" s="4"/>
      <c r="C13" s="4">
        <v>525</v>
      </c>
      <c r="D13" s="4"/>
      <c r="E13" s="4">
        <f t="shared" si="0"/>
        <v>525</v>
      </c>
    </row>
    <row r="14" spans="1:5" ht="12.75" customHeight="1" x14ac:dyDescent="0.2">
      <c r="A14" s="2" t="s">
        <v>11</v>
      </c>
      <c r="B14" s="4"/>
      <c r="C14" s="4">
        <v>5525</v>
      </c>
      <c r="D14" s="4"/>
      <c r="E14" s="4">
        <f t="shared" si="0"/>
        <v>5525</v>
      </c>
    </row>
    <row r="15" spans="1:5" ht="12.75" customHeight="1" x14ac:dyDescent="0.2">
      <c r="A15" s="2" t="s">
        <v>12</v>
      </c>
      <c r="B15" s="4"/>
      <c r="C15" s="4">
        <v>73</v>
      </c>
      <c r="D15" s="4"/>
      <c r="E15" s="4">
        <f t="shared" si="0"/>
        <v>73</v>
      </c>
    </row>
    <row r="16" spans="1:5" ht="12.75" customHeight="1" x14ac:dyDescent="0.2">
      <c r="A16" s="5" t="s">
        <v>13</v>
      </c>
      <c r="B16" s="4"/>
      <c r="C16" s="4">
        <v>561</v>
      </c>
      <c r="D16" s="4"/>
      <c r="E16" s="4">
        <f t="shared" si="0"/>
        <v>561</v>
      </c>
    </row>
    <row r="17" spans="1:5" ht="12.75" customHeight="1" x14ac:dyDescent="0.2">
      <c r="A17" s="5" t="s">
        <v>14</v>
      </c>
      <c r="B17" s="4"/>
      <c r="C17" s="4">
        <v>355</v>
      </c>
      <c r="D17" s="4"/>
      <c r="E17" s="4">
        <f t="shared" si="0"/>
        <v>355</v>
      </c>
    </row>
    <row r="18" spans="1:5" ht="12.75" customHeight="1" x14ac:dyDescent="0.2">
      <c r="A18" s="5" t="s">
        <v>15</v>
      </c>
      <c r="B18" s="4"/>
      <c r="C18" s="4">
        <v>1600</v>
      </c>
      <c r="D18" s="4"/>
      <c r="E18" s="4">
        <f t="shared" si="0"/>
        <v>1600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v>1072</v>
      </c>
      <c r="D21" s="4"/>
      <c r="E21" s="4">
        <f t="shared" si="0"/>
        <v>1072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/>
      <c r="C23" s="4">
        <v>50</v>
      </c>
      <c r="D23" s="4"/>
      <c r="E23" s="4">
        <f t="shared" si="0"/>
        <v>50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0</v>
      </c>
      <c r="C25" s="10">
        <f t="shared" si="1"/>
        <v>91415</v>
      </c>
      <c r="D25" s="10">
        <f t="shared" si="1"/>
        <v>0</v>
      </c>
      <c r="E25" s="11">
        <f t="shared" si="1"/>
        <v>91415</v>
      </c>
    </row>
    <row r="26" spans="1:5" ht="12.75" customHeight="1" x14ac:dyDescent="0.2">
      <c r="A26" s="5" t="s">
        <v>22</v>
      </c>
      <c r="B26" s="13">
        <f t="shared" ref="B26:E26" si="2">SUM(B96)</f>
        <v>0</v>
      </c>
      <c r="C26" s="13">
        <f t="shared" si="2"/>
        <v>115913</v>
      </c>
      <c r="D26" s="13">
        <f t="shared" si="2"/>
        <v>0</v>
      </c>
      <c r="E26" s="14">
        <f t="shared" si="2"/>
        <v>115913</v>
      </c>
    </row>
    <row r="27" spans="1:5" ht="12.75" customHeight="1" x14ac:dyDescent="0.2">
      <c r="A27" s="15" t="s">
        <v>23</v>
      </c>
      <c r="B27" s="17">
        <f t="shared" ref="B27:E27" si="3">SUM(B25-B26)</f>
        <v>0</v>
      </c>
      <c r="C27" s="17">
        <f t="shared" si="3"/>
        <v>-24498</v>
      </c>
      <c r="D27" s="17">
        <f t="shared" si="3"/>
        <v>0</v>
      </c>
      <c r="E27" s="18">
        <f t="shared" si="3"/>
        <v>-24498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23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81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/>
      <c r="C52" s="4">
        <v>5121</v>
      </c>
      <c r="D52" s="4"/>
      <c r="E52" s="4">
        <f>C52-B52</f>
        <v>5121</v>
      </c>
    </row>
    <row r="53" spans="1:5" ht="12.75" customHeight="1" x14ac:dyDescent="0.2">
      <c r="A53" s="5" t="s">
        <v>34</v>
      </c>
      <c r="B53" s="4"/>
      <c r="C53" s="4">
        <v>27045</v>
      </c>
      <c r="D53" s="4"/>
      <c r="E53" s="4">
        <f t="shared" ref="E53:E94" si="4">C53-B53</f>
        <v>27045</v>
      </c>
    </row>
    <row r="54" spans="1:5" ht="12.75" customHeight="1" x14ac:dyDescent="0.2">
      <c r="A54" s="5" t="s">
        <v>35</v>
      </c>
      <c r="B54" s="4"/>
      <c r="C54" s="4">
        <v>1848</v>
      </c>
      <c r="D54" s="4"/>
      <c r="E54" s="4">
        <f t="shared" si="4"/>
        <v>1848</v>
      </c>
    </row>
    <row r="55" spans="1:5" ht="12.75" customHeight="1" x14ac:dyDescent="0.2">
      <c r="A55" s="5" t="s">
        <v>36</v>
      </c>
      <c r="B55" s="4"/>
      <c r="C55" s="4">
        <v>3417</v>
      </c>
      <c r="D55" s="4"/>
      <c r="E55" s="4">
        <f t="shared" si="4"/>
        <v>3417</v>
      </c>
    </row>
    <row r="56" spans="1:5" ht="12.75" customHeight="1" x14ac:dyDescent="0.2">
      <c r="A56" s="5" t="s">
        <v>37</v>
      </c>
      <c r="B56" s="4"/>
      <c r="C56" s="4">
        <v>4700</v>
      </c>
      <c r="D56" s="4"/>
      <c r="E56" s="4">
        <f t="shared" si="4"/>
        <v>4700</v>
      </c>
    </row>
    <row r="57" spans="1:5" ht="12.75" customHeight="1" x14ac:dyDescent="0.2">
      <c r="A57" s="5" t="s">
        <v>38</v>
      </c>
      <c r="B57" s="4"/>
      <c r="C57" s="4">
        <v>3586</v>
      </c>
      <c r="D57" s="4"/>
      <c r="E57" s="4">
        <f t="shared" si="4"/>
        <v>3586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4"/>
      <c r="C59" s="4">
        <v>430</v>
      </c>
      <c r="D59" s="4"/>
      <c r="E59" s="4">
        <f t="shared" si="4"/>
        <v>430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4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/>
      <c r="C62" s="4">
        <v>5190</v>
      </c>
      <c r="D62" s="4"/>
      <c r="E62" s="4">
        <f t="shared" si="4"/>
        <v>5190</v>
      </c>
    </row>
    <row r="63" spans="1:5" ht="12.75" customHeight="1" x14ac:dyDescent="0.2">
      <c r="A63" s="5" t="s">
        <v>44</v>
      </c>
      <c r="B63" s="4"/>
      <c r="C63" s="4">
        <v>4525</v>
      </c>
      <c r="D63" s="4"/>
      <c r="E63" s="4">
        <f t="shared" si="4"/>
        <v>4525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/>
      <c r="C65" s="4">
        <v>9600</v>
      </c>
      <c r="D65" s="4"/>
      <c r="E65" s="4">
        <f t="shared" si="4"/>
        <v>9600</v>
      </c>
    </row>
    <row r="66" spans="1:5" ht="12.75" customHeight="1" x14ac:dyDescent="0.2">
      <c r="A66" s="5" t="s">
        <v>47</v>
      </c>
      <c r="B66" s="4"/>
      <c r="C66" s="4">
        <v>1742</v>
      </c>
      <c r="D66" s="4"/>
      <c r="E66" s="4">
        <f t="shared" si="4"/>
        <v>1742</v>
      </c>
    </row>
    <row r="67" spans="1:5" ht="12.75" customHeight="1" x14ac:dyDescent="0.2">
      <c r="A67" s="5" t="s">
        <v>48</v>
      </c>
      <c r="B67" s="4"/>
      <c r="C67" s="4">
        <v>2009</v>
      </c>
      <c r="D67" s="4"/>
      <c r="E67" s="4">
        <f t="shared" si="4"/>
        <v>2009</v>
      </c>
    </row>
    <row r="68" spans="1:5" ht="12.75" customHeight="1" x14ac:dyDescent="0.2">
      <c r="A68" s="5" t="s">
        <v>49</v>
      </c>
      <c r="B68" s="4"/>
      <c r="C68" s="4">
        <v>1010</v>
      </c>
      <c r="D68" s="4"/>
      <c r="E68" s="4">
        <f t="shared" si="4"/>
        <v>1010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/>
      <c r="C70" s="4">
        <v>3350</v>
      </c>
      <c r="D70" s="4"/>
      <c r="E70" s="4">
        <f t="shared" si="4"/>
        <v>3350</v>
      </c>
    </row>
    <row r="71" spans="1:5" ht="12.75" customHeight="1" x14ac:dyDescent="0.2">
      <c r="A71" s="5" t="s">
        <v>52</v>
      </c>
      <c r="B71" s="4"/>
      <c r="C71" s="4">
        <v>199</v>
      </c>
      <c r="D71" s="4"/>
      <c r="E71" s="4">
        <f t="shared" si="4"/>
        <v>199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/>
      <c r="C73" s="4">
        <v>6720</v>
      </c>
      <c r="D73" s="4"/>
      <c r="E73" s="4">
        <f t="shared" si="4"/>
        <v>6720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/>
      <c r="C79" s="4">
        <v>1475</v>
      </c>
      <c r="D79" s="4"/>
      <c r="E79" s="4">
        <f t="shared" si="4"/>
        <v>1475</v>
      </c>
    </row>
    <row r="80" spans="1:5" ht="12.75" customHeight="1" x14ac:dyDescent="0.2">
      <c r="A80" s="5" t="s">
        <v>61</v>
      </c>
      <c r="B80" s="4"/>
      <c r="C80" s="4">
        <v>1970</v>
      </c>
      <c r="D80" s="4"/>
      <c r="E80" s="4">
        <f t="shared" si="4"/>
        <v>1970</v>
      </c>
    </row>
    <row r="81" spans="1:5" ht="12.75" customHeight="1" x14ac:dyDescent="0.2">
      <c r="A81" s="5" t="s">
        <v>62</v>
      </c>
      <c r="B81" s="4"/>
      <c r="C81" s="4">
        <v>484</v>
      </c>
      <c r="D81" s="4"/>
      <c r="E81" s="4">
        <f t="shared" si="4"/>
        <v>484</v>
      </c>
    </row>
    <row r="82" spans="1:5" ht="12.75" customHeight="1" x14ac:dyDescent="0.2">
      <c r="A82" s="5" t="s">
        <v>63</v>
      </c>
      <c r="B82" s="4"/>
      <c r="C82" s="4">
        <v>296</v>
      </c>
      <c r="D82" s="4"/>
      <c r="E82" s="4">
        <f t="shared" si="4"/>
        <v>296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/>
      <c r="C86" s="4">
        <v>86</v>
      </c>
      <c r="D86" s="4"/>
      <c r="E86" s="4">
        <f t="shared" si="4"/>
        <v>86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4"/>
      <c r="C94" s="4">
        <v>5713</v>
      </c>
      <c r="D94" s="4"/>
      <c r="E94" s="4">
        <f t="shared" si="4"/>
        <v>5713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115913</v>
      </c>
      <c r="D96" s="14">
        <f t="shared" si="5"/>
        <v>0</v>
      </c>
      <c r="E96" s="14">
        <f t="shared" si="5"/>
        <v>115913</v>
      </c>
    </row>
  </sheetData>
  <mergeCells count="14">
    <mergeCell ref="A47:E47"/>
    <mergeCell ref="A45:E45"/>
    <mergeCell ref="A46:E46"/>
    <mergeCell ref="A4:E4"/>
    <mergeCell ref="A50:E50"/>
    <mergeCell ref="B38:C38"/>
    <mergeCell ref="B41:C41"/>
    <mergeCell ref="B44:C44"/>
    <mergeCell ref="A7:E7"/>
    <mergeCell ref="A2:E2"/>
    <mergeCell ref="A1:E1"/>
    <mergeCell ref="A3:E3"/>
    <mergeCell ref="A5:E5"/>
    <mergeCell ref="A6:E6"/>
  </mergeCells>
  <printOptions horizontalCentered="1" verticalCentered="1"/>
  <pageMargins left="0.53" right="0.43" top="0.25" bottom="0.65" header="0" footer="0"/>
  <pageSetup scale="84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96"/>
  <sheetViews>
    <sheetView zoomScaleNormal="100" workbookViewId="0">
      <selection activeCell="H78" sqref="H78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91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/>
      <c r="C9" s="3">
        <v>66420</v>
      </c>
      <c r="D9" s="4"/>
      <c r="E9" s="4">
        <f>C9-B9</f>
        <v>66420</v>
      </c>
    </row>
    <row r="10" spans="1:5" ht="12.75" customHeight="1" x14ac:dyDescent="0.2">
      <c r="A10" s="2" t="s">
        <v>7</v>
      </c>
      <c r="B10" s="4"/>
      <c r="C10" s="4">
        <v>8635</v>
      </c>
      <c r="D10" s="4"/>
      <c r="E10" s="4">
        <f t="shared" ref="E10:E23" si="0">C10-B10</f>
        <v>8635</v>
      </c>
    </row>
    <row r="11" spans="1:5" ht="12.75" customHeight="1" x14ac:dyDescent="0.2">
      <c r="A11" s="2" t="s">
        <v>8</v>
      </c>
      <c r="B11" s="4"/>
      <c r="C11" s="4">
        <v>2030</v>
      </c>
      <c r="D11" s="4"/>
      <c r="E11" s="4">
        <f t="shared" si="0"/>
        <v>2030</v>
      </c>
    </row>
    <row r="12" spans="1:5" ht="12.75" customHeight="1" x14ac:dyDescent="0.2">
      <c r="A12" s="2" t="s">
        <v>9</v>
      </c>
      <c r="B12" s="4"/>
      <c r="C12" s="4">
        <v>1225</v>
      </c>
      <c r="D12" s="4"/>
      <c r="E12" s="4">
        <f t="shared" si="0"/>
        <v>1225</v>
      </c>
    </row>
    <row r="13" spans="1:5" ht="12.75" customHeight="1" x14ac:dyDescent="0.2">
      <c r="A13" s="2" t="s">
        <v>10</v>
      </c>
      <c r="B13" s="4"/>
      <c r="C13" s="4">
        <v>525</v>
      </c>
      <c r="D13" s="4"/>
      <c r="E13" s="4">
        <f t="shared" si="0"/>
        <v>525</v>
      </c>
    </row>
    <row r="14" spans="1:5" ht="12.75" customHeight="1" x14ac:dyDescent="0.2">
      <c r="A14" s="2" t="s">
        <v>11</v>
      </c>
      <c r="B14" s="4"/>
      <c r="C14" s="4">
        <v>5525</v>
      </c>
      <c r="D14" s="4"/>
      <c r="E14" s="4">
        <f t="shared" si="0"/>
        <v>5525</v>
      </c>
    </row>
    <row r="15" spans="1:5" ht="12.75" customHeight="1" x14ac:dyDescent="0.2">
      <c r="A15" s="2" t="s">
        <v>12</v>
      </c>
      <c r="B15" s="4"/>
      <c r="C15" s="4">
        <v>73</v>
      </c>
      <c r="D15" s="4"/>
      <c r="E15" s="4">
        <f t="shared" si="0"/>
        <v>73</v>
      </c>
    </row>
    <row r="16" spans="1:5" ht="12.75" customHeight="1" x14ac:dyDescent="0.2">
      <c r="A16" s="5" t="s">
        <v>13</v>
      </c>
      <c r="B16" s="4"/>
      <c r="C16" s="4">
        <v>561</v>
      </c>
      <c r="D16" s="4"/>
      <c r="E16" s="4">
        <f t="shared" si="0"/>
        <v>561</v>
      </c>
    </row>
    <row r="17" spans="1:5" ht="12.75" customHeight="1" x14ac:dyDescent="0.2">
      <c r="A17" s="5" t="s">
        <v>14</v>
      </c>
      <c r="B17" s="4"/>
      <c r="C17" s="4">
        <v>355</v>
      </c>
      <c r="D17" s="4"/>
      <c r="E17" s="4">
        <f t="shared" si="0"/>
        <v>355</v>
      </c>
    </row>
    <row r="18" spans="1:5" ht="12.75" customHeight="1" x14ac:dyDescent="0.2">
      <c r="A18" s="5" t="s">
        <v>15</v>
      </c>
      <c r="B18" s="4"/>
      <c r="C18" s="4">
        <v>1600</v>
      </c>
      <c r="D18" s="4"/>
      <c r="E18" s="4">
        <f t="shared" si="0"/>
        <v>1600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v>1072</v>
      </c>
      <c r="D21" s="4"/>
      <c r="E21" s="4">
        <f t="shared" si="0"/>
        <v>1072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/>
      <c r="C23" s="4">
        <v>50</v>
      </c>
      <c r="D23" s="4"/>
      <c r="E23" s="4">
        <f t="shared" si="0"/>
        <v>50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0</v>
      </c>
      <c r="C25" s="10">
        <f t="shared" si="1"/>
        <v>91415</v>
      </c>
      <c r="D25" s="10">
        <f t="shared" si="1"/>
        <v>0</v>
      </c>
      <c r="E25" s="11">
        <f t="shared" si="1"/>
        <v>91415</v>
      </c>
    </row>
    <row r="26" spans="1:5" ht="12.75" customHeight="1" x14ac:dyDescent="0.2">
      <c r="A26" s="5" t="s">
        <v>22</v>
      </c>
      <c r="B26" s="13">
        <f t="shared" ref="B26:E26" si="2">SUM(B96)</f>
        <v>0</v>
      </c>
      <c r="C26" s="13">
        <f t="shared" si="2"/>
        <v>115913</v>
      </c>
      <c r="D26" s="13">
        <f t="shared" si="2"/>
        <v>0</v>
      </c>
      <c r="E26" s="14">
        <f t="shared" si="2"/>
        <v>115913</v>
      </c>
    </row>
    <row r="27" spans="1:5" ht="12.75" customHeight="1" x14ac:dyDescent="0.2">
      <c r="A27" s="15" t="s">
        <v>23</v>
      </c>
      <c r="B27" s="17">
        <f t="shared" ref="B27:E27" si="3">SUM(B25-B26)</f>
        <v>0</v>
      </c>
      <c r="C27" s="17">
        <f t="shared" si="3"/>
        <v>-24498</v>
      </c>
      <c r="D27" s="17">
        <f t="shared" si="3"/>
        <v>0</v>
      </c>
      <c r="E27" s="18">
        <f t="shared" si="3"/>
        <v>-24498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82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/>
      <c r="C52" s="4">
        <v>5121</v>
      </c>
      <c r="D52" s="4"/>
      <c r="E52" s="4">
        <f>C52-B52</f>
        <v>5121</v>
      </c>
    </row>
    <row r="53" spans="1:5" ht="12.75" customHeight="1" x14ac:dyDescent="0.2">
      <c r="A53" s="5" t="s">
        <v>34</v>
      </c>
      <c r="B53" s="4"/>
      <c r="C53" s="4">
        <v>27045</v>
      </c>
      <c r="D53" s="4"/>
      <c r="E53" s="4">
        <f t="shared" ref="E53:E94" si="4">C53-B53</f>
        <v>27045</v>
      </c>
    </row>
    <row r="54" spans="1:5" ht="12.75" customHeight="1" x14ac:dyDescent="0.2">
      <c r="A54" s="5" t="s">
        <v>35</v>
      </c>
      <c r="B54" s="4"/>
      <c r="C54" s="4">
        <v>1848</v>
      </c>
      <c r="D54" s="4"/>
      <c r="E54" s="4">
        <f t="shared" si="4"/>
        <v>1848</v>
      </c>
    </row>
    <row r="55" spans="1:5" ht="12.75" customHeight="1" x14ac:dyDescent="0.2">
      <c r="A55" s="5" t="s">
        <v>36</v>
      </c>
      <c r="B55" s="4"/>
      <c r="C55" s="4">
        <v>3417</v>
      </c>
      <c r="D55" s="4"/>
      <c r="E55" s="4">
        <f t="shared" si="4"/>
        <v>3417</v>
      </c>
    </row>
    <row r="56" spans="1:5" ht="12.75" customHeight="1" x14ac:dyDescent="0.2">
      <c r="A56" s="5" t="s">
        <v>37</v>
      </c>
      <c r="B56" s="4"/>
      <c r="C56" s="4">
        <v>4700</v>
      </c>
      <c r="D56" s="4"/>
      <c r="E56" s="4">
        <f t="shared" si="4"/>
        <v>4700</v>
      </c>
    </row>
    <row r="57" spans="1:5" ht="12.75" customHeight="1" x14ac:dyDescent="0.2">
      <c r="A57" s="5" t="s">
        <v>38</v>
      </c>
      <c r="B57" s="4"/>
      <c r="C57" s="4">
        <v>3586</v>
      </c>
      <c r="D57" s="4"/>
      <c r="E57" s="4">
        <f t="shared" si="4"/>
        <v>3586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4"/>
      <c r="C59" s="4">
        <v>430</v>
      </c>
      <c r="D59" s="4"/>
      <c r="E59" s="4">
        <f t="shared" si="4"/>
        <v>430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4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/>
      <c r="C62" s="4">
        <v>5190</v>
      </c>
      <c r="D62" s="4"/>
      <c r="E62" s="4">
        <f t="shared" si="4"/>
        <v>5190</v>
      </c>
    </row>
    <row r="63" spans="1:5" ht="12.75" customHeight="1" x14ac:dyDescent="0.2">
      <c r="A63" s="5" t="s">
        <v>44</v>
      </c>
      <c r="B63" s="4"/>
      <c r="C63" s="4">
        <v>4525</v>
      </c>
      <c r="D63" s="4"/>
      <c r="E63" s="4">
        <f t="shared" si="4"/>
        <v>4525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/>
      <c r="C65" s="4">
        <v>9600</v>
      </c>
      <c r="D65" s="4"/>
      <c r="E65" s="4">
        <f t="shared" si="4"/>
        <v>9600</v>
      </c>
    </row>
    <row r="66" spans="1:5" ht="12.75" customHeight="1" x14ac:dyDescent="0.2">
      <c r="A66" s="5" t="s">
        <v>47</v>
      </c>
      <c r="B66" s="4"/>
      <c r="C66" s="4">
        <v>1742</v>
      </c>
      <c r="D66" s="4"/>
      <c r="E66" s="4">
        <f t="shared" si="4"/>
        <v>1742</v>
      </c>
    </row>
    <row r="67" spans="1:5" ht="12.75" customHeight="1" x14ac:dyDescent="0.2">
      <c r="A67" s="5" t="s">
        <v>48</v>
      </c>
      <c r="B67" s="4"/>
      <c r="C67" s="4">
        <v>2009</v>
      </c>
      <c r="D67" s="4"/>
      <c r="E67" s="4">
        <f t="shared" si="4"/>
        <v>2009</v>
      </c>
    </row>
    <row r="68" spans="1:5" ht="12.75" customHeight="1" x14ac:dyDescent="0.2">
      <c r="A68" s="5" t="s">
        <v>49</v>
      </c>
      <c r="B68" s="4"/>
      <c r="C68" s="4">
        <v>1010</v>
      </c>
      <c r="D68" s="4"/>
      <c r="E68" s="4">
        <f t="shared" si="4"/>
        <v>1010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/>
      <c r="C70" s="4">
        <v>3350</v>
      </c>
      <c r="D70" s="4"/>
      <c r="E70" s="4">
        <f t="shared" si="4"/>
        <v>3350</v>
      </c>
    </row>
    <row r="71" spans="1:5" ht="12.75" customHeight="1" x14ac:dyDescent="0.2">
      <c r="A71" s="5" t="s">
        <v>52</v>
      </c>
      <c r="B71" s="4"/>
      <c r="C71" s="4">
        <v>199</v>
      </c>
      <c r="D71" s="4"/>
      <c r="E71" s="4">
        <f t="shared" si="4"/>
        <v>199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/>
      <c r="C73" s="4">
        <v>6720</v>
      </c>
      <c r="D73" s="4"/>
      <c r="E73" s="4">
        <f t="shared" si="4"/>
        <v>6720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/>
      <c r="C79" s="4">
        <v>1475</v>
      </c>
      <c r="D79" s="4"/>
      <c r="E79" s="4">
        <f t="shared" si="4"/>
        <v>1475</v>
      </c>
    </row>
    <row r="80" spans="1:5" ht="12.75" customHeight="1" x14ac:dyDescent="0.2">
      <c r="A80" s="5" t="s">
        <v>61</v>
      </c>
      <c r="B80" s="4"/>
      <c r="C80" s="4">
        <v>1970</v>
      </c>
      <c r="D80" s="4"/>
      <c r="E80" s="4">
        <f t="shared" si="4"/>
        <v>1970</v>
      </c>
    </row>
    <row r="81" spans="1:5" ht="12.75" customHeight="1" x14ac:dyDescent="0.2">
      <c r="A81" s="5" t="s">
        <v>62</v>
      </c>
      <c r="B81" s="4"/>
      <c r="C81" s="4">
        <v>484</v>
      </c>
      <c r="D81" s="4"/>
      <c r="E81" s="4">
        <f t="shared" si="4"/>
        <v>484</v>
      </c>
    </row>
    <row r="82" spans="1:5" ht="12.75" customHeight="1" x14ac:dyDescent="0.2">
      <c r="A82" s="5" t="s">
        <v>63</v>
      </c>
      <c r="B82" s="4"/>
      <c r="C82" s="4">
        <v>296</v>
      </c>
      <c r="D82" s="4"/>
      <c r="E82" s="4">
        <f t="shared" si="4"/>
        <v>296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/>
      <c r="C86" s="4">
        <v>86</v>
      </c>
      <c r="D86" s="4"/>
      <c r="E86" s="4">
        <f t="shared" si="4"/>
        <v>86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4"/>
      <c r="C94" s="4">
        <v>5713</v>
      </c>
      <c r="D94" s="4"/>
      <c r="E94" s="4">
        <f t="shared" si="4"/>
        <v>5713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115913</v>
      </c>
      <c r="D96" s="14">
        <f t="shared" si="5"/>
        <v>0</v>
      </c>
      <c r="E96" s="14">
        <f t="shared" si="5"/>
        <v>115913</v>
      </c>
    </row>
  </sheetData>
  <mergeCells count="14">
    <mergeCell ref="A47:E47"/>
    <mergeCell ref="A45:E45"/>
    <mergeCell ref="A46:E46"/>
    <mergeCell ref="A4:E4"/>
    <mergeCell ref="A50:E50"/>
    <mergeCell ref="B38:C38"/>
    <mergeCell ref="B41:C41"/>
    <mergeCell ref="B44:C44"/>
    <mergeCell ref="A7:E7"/>
    <mergeCell ref="A2:E2"/>
    <mergeCell ref="A1:E1"/>
    <mergeCell ref="A3:E3"/>
    <mergeCell ref="A5:E5"/>
    <mergeCell ref="A6:E6"/>
  </mergeCells>
  <printOptions horizontalCentered="1" verticalCentered="1"/>
  <pageMargins left="0.5" right="0.52" top="0.25" bottom="0.65" header="0" footer="0"/>
  <pageSetup scale="83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96"/>
  <sheetViews>
    <sheetView zoomScaleNormal="100" workbookViewId="0">
      <selection activeCell="H78" sqref="H78"/>
    </sheetView>
  </sheetViews>
  <sheetFormatPr defaultColWidth="14.375" defaultRowHeight="15" customHeight="1" x14ac:dyDescent="0.2"/>
  <cols>
    <col min="1" max="1" width="48.625" style="24" customWidth="1"/>
    <col min="2" max="3" width="17" style="24" customWidth="1"/>
    <col min="4" max="4" width="17" style="24" hidden="1" customWidth="1"/>
    <col min="5" max="5" width="18.625" style="24" customWidth="1"/>
    <col min="6" max="16384" width="14.375" style="24"/>
  </cols>
  <sheetData>
    <row r="1" spans="1:5" ht="18" x14ac:dyDescent="0.25">
      <c r="A1" s="29" t="s">
        <v>97</v>
      </c>
      <c r="B1" s="30"/>
      <c r="C1" s="30"/>
      <c r="D1" s="30"/>
      <c r="E1" s="30"/>
    </row>
    <row r="2" spans="1:5" ht="18" x14ac:dyDescent="0.25">
      <c r="A2" s="34" t="s">
        <v>92</v>
      </c>
      <c r="B2" s="30"/>
      <c r="C2" s="30"/>
      <c r="D2" s="30"/>
      <c r="E2" s="30"/>
    </row>
    <row r="3" spans="1:5" ht="18" x14ac:dyDescent="0.25">
      <c r="A3" s="29" t="s">
        <v>0</v>
      </c>
      <c r="B3" s="30"/>
      <c r="C3" s="30"/>
      <c r="D3" s="30"/>
      <c r="E3" s="30"/>
    </row>
    <row r="4" spans="1:5" ht="12.75" customHeight="1" x14ac:dyDescent="0.2">
      <c r="A4" s="40"/>
      <c r="B4" s="30"/>
      <c r="C4" s="30"/>
      <c r="D4" s="30"/>
      <c r="E4" s="30"/>
    </row>
    <row r="5" spans="1:5" ht="12.75" customHeight="1" x14ac:dyDescent="0.2">
      <c r="A5" s="40"/>
      <c r="B5" s="30"/>
      <c r="C5" s="30"/>
      <c r="D5" s="30"/>
      <c r="E5" s="30"/>
    </row>
    <row r="6" spans="1:5" ht="12.75" customHeight="1" x14ac:dyDescent="0.2">
      <c r="A6" s="35"/>
      <c r="B6" s="36"/>
      <c r="C6" s="36"/>
      <c r="D6" s="36"/>
      <c r="E6" s="36"/>
    </row>
    <row r="7" spans="1:5" ht="12.75" customHeight="1" x14ac:dyDescent="0.2">
      <c r="A7" s="37" t="s">
        <v>1</v>
      </c>
      <c r="B7" s="32"/>
      <c r="C7" s="32"/>
      <c r="D7" s="32"/>
      <c r="E7" s="33"/>
    </row>
    <row r="8" spans="1:5" ht="12.75" customHeight="1" x14ac:dyDescent="0.2">
      <c r="A8" s="1" t="s">
        <v>2</v>
      </c>
      <c r="B8" s="22" t="s">
        <v>3</v>
      </c>
      <c r="C8" s="22" t="s">
        <v>4</v>
      </c>
      <c r="D8" s="22"/>
      <c r="E8" s="22" t="s">
        <v>5</v>
      </c>
    </row>
    <row r="9" spans="1:5" ht="12.75" customHeight="1" x14ac:dyDescent="0.2">
      <c r="A9" s="2" t="s">
        <v>6</v>
      </c>
      <c r="B9" s="4"/>
      <c r="C9" s="3">
        <v>66420</v>
      </c>
      <c r="D9" s="4"/>
      <c r="E9" s="4">
        <f>C9-B9</f>
        <v>66420</v>
      </c>
    </row>
    <row r="10" spans="1:5" ht="12.75" customHeight="1" x14ac:dyDescent="0.2">
      <c r="A10" s="2" t="s">
        <v>7</v>
      </c>
      <c r="B10" s="4"/>
      <c r="C10" s="4">
        <v>8635</v>
      </c>
      <c r="D10" s="4"/>
      <c r="E10" s="4">
        <f t="shared" ref="E10:E23" si="0">C10-B10</f>
        <v>8635</v>
      </c>
    </row>
    <row r="11" spans="1:5" ht="12.75" customHeight="1" x14ac:dyDescent="0.2">
      <c r="A11" s="2" t="s">
        <v>8</v>
      </c>
      <c r="B11" s="4"/>
      <c r="C11" s="4">
        <v>2030</v>
      </c>
      <c r="D11" s="4"/>
      <c r="E11" s="4">
        <f t="shared" si="0"/>
        <v>2030</v>
      </c>
    </row>
    <row r="12" spans="1:5" ht="12.75" customHeight="1" x14ac:dyDescent="0.2">
      <c r="A12" s="2" t="s">
        <v>9</v>
      </c>
      <c r="B12" s="4"/>
      <c r="C12" s="4">
        <v>1225</v>
      </c>
      <c r="D12" s="4"/>
      <c r="E12" s="4">
        <f t="shared" si="0"/>
        <v>1225</v>
      </c>
    </row>
    <row r="13" spans="1:5" ht="12.75" customHeight="1" x14ac:dyDescent="0.2">
      <c r="A13" s="2" t="s">
        <v>10</v>
      </c>
      <c r="B13" s="4"/>
      <c r="C13" s="4">
        <v>525</v>
      </c>
      <c r="D13" s="4"/>
      <c r="E13" s="4">
        <f t="shared" si="0"/>
        <v>525</v>
      </c>
    </row>
    <row r="14" spans="1:5" ht="12.75" customHeight="1" x14ac:dyDescent="0.2">
      <c r="A14" s="2" t="s">
        <v>11</v>
      </c>
      <c r="B14" s="4"/>
      <c r="C14" s="4">
        <v>5525</v>
      </c>
      <c r="D14" s="4"/>
      <c r="E14" s="4">
        <f t="shared" si="0"/>
        <v>5525</v>
      </c>
    </row>
    <row r="15" spans="1:5" ht="12.75" customHeight="1" x14ac:dyDescent="0.2">
      <c r="A15" s="2" t="s">
        <v>12</v>
      </c>
      <c r="B15" s="4"/>
      <c r="C15" s="4">
        <v>73</v>
      </c>
      <c r="D15" s="4"/>
      <c r="E15" s="4">
        <f t="shared" si="0"/>
        <v>73</v>
      </c>
    </row>
    <row r="16" spans="1:5" ht="12.75" customHeight="1" x14ac:dyDescent="0.2">
      <c r="A16" s="5" t="s">
        <v>13</v>
      </c>
      <c r="B16" s="4"/>
      <c r="C16" s="4">
        <v>561</v>
      </c>
      <c r="D16" s="4"/>
      <c r="E16" s="4">
        <f t="shared" si="0"/>
        <v>561</v>
      </c>
    </row>
    <row r="17" spans="1:5" ht="12.75" customHeight="1" x14ac:dyDescent="0.2">
      <c r="A17" s="5" t="s">
        <v>14</v>
      </c>
      <c r="B17" s="4"/>
      <c r="C17" s="4">
        <v>355</v>
      </c>
      <c r="D17" s="4"/>
      <c r="E17" s="4">
        <f t="shared" si="0"/>
        <v>355</v>
      </c>
    </row>
    <row r="18" spans="1:5" ht="12.75" customHeight="1" x14ac:dyDescent="0.2">
      <c r="A18" s="5" t="s">
        <v>15</v>
      </c>
      <c r="B18" s="4"/>
      <c r="C18" s="4">
        <v>1600</v>
      </c>
      <c r="D18" s="4"/>
      <c r="E18" s="4">
        <f t="shared" si="0"/>
        <v>1600</v>
      </c>
    </row>
    <row r="19" spans="1:5" ht="12.75" customHeight="1" x14ac:dyDescent="0.2">
      <c r="A19" s="5" t="s">
        <v>16</v>
      </c>
      <c r="B19" s="4"/>
      <c r="C19" s="4">
        <v>3294</v>
      </c>
      <c r="D19" s="4"/>
      <c r="E19" s="4">
        <f t="shared" si="0"/>
        <v>3294</v>
      </c>
    </row>
    <row r="20" spans="1:5" ht="12.75" customHeight="1" x14ac:dyDescent="0.2">
      <c r="A20" s="2" t="s">
        <v>17</v>
      </c>
      <c r="B20" s="4"/>
      <c r="C20" s="4">
        <v>0</v>
      </c>
      <c r="D20" s="4"/>
      <c r="E20" s="4">
        <f t="shared" si="0"/>
        <v>0</v>
      </c>
    </row>
    <row r="21" spans="1:5" ht="12.75" customHeight="1" x14ac:dyDescent="0.2">
      <c r="A21" s="5" t="s">
        <v>18</v>
      </c>
      <c r="B21" s="4"/>
      <c r="C21" s="4">
        <v>1072</v>
      </c>
      <c r="D21" s="4"/>
      <c r="E21" s="4">
        <f t="shared" si="0"/>
        <v>1072</v>
      </c>
    </row>
    <row r="22" spans="1:5" ht="12.75" customHeight="1" x14ac:dyDescent="0.2">
      <c r="A22" s="5" t="s">
        <v>19</v>
      </c>
      <c r="B22" s="4"/>
      <c r="C22" s="4">
        <v>50</v>
      </c>
      <c r="D22" s="4"/>
      <c r="E22" s="4">
        <f t="shared" si="0"/>
        <v>50</v>
      </c>
    </row>
    <row r="23" spans="1:5" ht="12.75" customHeight="1" x14ac:dyDescent="0.2">
      <c r="A23" s="5" t="s">
        <v>20</v>
      </c>
      <c r="B23" s="4"/>
      <c r="C23" s="4">
        <v>50</v>
      </c>
      <c r="D23" s="4"/>
      <c r="E23" s="4">
        <f t="shared" si="0"/>
        <v>50</v>
      </c>
    </row>
    <row r="24" spans="1:5" ht="12.75" customHeight="1" x14ac:dyDescent="0.2">
      <c r="A24" s="6"/>
      <c r="B24" s="7"/>
      <c r="C24" s="7"/>
      <c r="D24" s="7"/>
      <c r="E24" s="7"/>
    </row>
    <row r="25" spans="1:5" ht="12.75" customHeight="1" x14ac:dyDescent="0.2">
      <c r="A25" s="9" t="s">
        <v>21</v>
      </c>
      <c r="B25" s="10">
        <f t="shared" ref="B25:E25" si="1">SUM(B9:B23)</f>
        <v>0</v>
      </c>
      <c r="C25" s="10">
        <f t="shared" si="1"/>
        <v>91415</v>
      </c>
      <c r="D25" s="10">
        <f t="shared" si="1"/>
        <v>0</v>
      </c>
      <c r="E25" s="11">
        <f t="shared" si="1"/>
        <v>91415</v>
      </c>
    </row>
    <row r="26" spans="1:5" ht="12.75" customHeight="1" x14ac:dyDescent="0.2">
      <c r="A26" s="5" t="s">
        <v>22</v>
      </c>
      <c r="B26" s="13">
        <f t="shared" ref="B26:E26" si="2">SUM(B96)</f>
        <v>0</v>
      </c>
      <c r="C26" s="13">
        <f t="shared" si="2"/>
        <v>115913</v>
      </c>
      <c r="D26" s="13">
        <f t="shared" si="2"/>
        <v>0</v>
      </c>
      <c r="E26" s="14">
        <f t="shared" si="2"/>
        <v>115913</v>
      </c>
    </row>
    <row r="27" spans="1:5" ht="12.75" customHeight="1" x14ac:dyDescent="0.2">
      <c r="A27" s="15" t="s">
        <v>23</v>
      </c>
      <c r="B27" s="17">
        <f t="shared" ref="B27:E27" si="3">SUM(B25-B26)</f>
        <v>0</v>
      </c>
      <c r="C27" s="17">
        <f t="shared" si="3"/>
        <v>-24498</v>
      </c>
      <c r="D27" s="17">
        <f t="shared" si="3"/>
        <v>0</v>
      </c>
      <c r="E27" s="18">
        <f t="shared" si="3"/>
        <v>-24498</v>
      </c>
    </row>
    <row r="28" spans="1:5" ht="12.75" customHeight="1" x14ac:dyDescent="0.2">
      <c r="A28" s="19"/>
      <c r="B28" s="7"/>
      <c r="C28" s="7"/>
      <c r="D28" s="7"/>
      <c r="E28" s="7"/>
    </row>
    <row r="29" spans="1:5" ht="12.75" customHeight="1" x14ac:dyDescent="0.2">
      <c r="A29" s="19"/>
      <c r="B29" s="7"/>
      <c r="C29" s="7"/>
      <c r="D29" s="7"/>
      <c r="E29" s="7"/>
    </row>
    <row r="30" spans="1:5" ht="12.75" customHeight="1" x14ac:dyDescent="0.2">
      <c r="A30" s="1" t="s">
        <v>24</v>
      </c>
      <c r="B30" s="22" t="s">
        <v>25</v>
      </c>
      <c r="C30" s="7"/>
      <c r="D30" s="7"/>
      <c r="E30" s="7"/>
    </row>
    <row r="31" spans="1:5" ht="12.75" customHeight="1" x14ac:dyDescent="0.2">
      <c r="A31" s="5" t="s">
        <v>26</v>
      </c>
      <c r="B31" s="4"/>
      <c r="C31" s="20"/>
      <c r="D31" s="7"/>
      <c r="E31" s="20"/>
    </row>
    <row r="32" spans="1:5" ht="12.75" customHeight="1" x14ac:dyDescent="0.2">
      <c r="A32" s="5" t="s">
        <v>27</v>
      </c>
      <c r="B32" s="4"/>
      <c r="C32" s="20"/>
      <c r="D32" s="7"/>
      <c r="E32" s="7"/>
    </row>
    <row r="33" spans="1:5" ht="12.75" customHeight="1" x14ac:dyDescent="0.2">
      <c r="A33" s="5" t="s">
        <v>28</v>
      </c>
      <c r="B33" s="4"/>
      <c r="C33" s="7"/>
      <c r="D33" s="7"/>
      <c r="E33" s="7"/>
    </row>
    <row r="34" spans="1:5" ht="12.75" customHeight="1" x14ac:dyDescent="0.2">
      <c r="A34" s="6"/>
      <c r="B34" s="7"/>
      <c r="C34" s="7"/>
      <c r="D34" s="7"/>
      <c r="E34" s="7"/>
    </row>
    <row r="35" spans="1:5" ht="12.75" customHeight="1" x14ac:dyDescent="0.2">
      <c r="A35" s="6"/>
      <c r="B35" s="7"/>
      <c r="C35" s="7"/>
      <c r="D35" s="7"/>
      <c r="E35" s="7"/>
    </row>
    <row r="36" spans="1:5" ht="12.75" customHeight="1" x14ac:dyDescent="0.2">
      <c r="A36" s="6"/>
      <c r="B36" s="7"/>
      <c r="C36" s="7"/>
      <c r="D36" s="7"/>
      <c r="E36" s="7"/>
    </row>
    <row r="37" spans="1:5" ht="12.75" customHeight="1" x14ac:dyDescent="0.2">
      <c r="A37" s="6"/>
      <c r="B37" s="7"/>
      <c r="C37" s="7"/>
      <c r="D37" s="7"/>
      <c r="E37" s="7"/>
    </row>
    <row r="38" spans="1:5" ht="12.75" customHeight="1" x14ac:dyDescent="0.2">
      <c r="A38" s="21" t="s">
        <v>29</v>
      </c>
      <c r="B38" s="38"/>
      <c r="C38" s="38"/>
      <c r="D38" s="7"/>
      <c r="E38" s="7"/>
    </row>
    <row r="39" spans="1:5" ht="12.75" customHeight="1" x14ac:dyDescent="0.2">
      <c r="A39" s="21"/>
      <c r="B39" s="7"/>
      <c r="C39" s="7"/>
      <c r="D39" s="7"/>
      <c r="E39" s="7"/>
    </row>
    <row r="40" spans="1:5" ht="12.75" customHeight="1" x14ac:dyDescent="0.2">
      <c r="A40" s="19"/>
      <c r="B40" s="7"/>
      <c r="C40" s="7"/>
      <c r="D40" s="7"/>
      <c r="E40" s="7"/>
    </row>
    <row r="41" spans="1:5" ht="12.75" customHeight="1" x14ac:dyDescent="0.2">
      <c r="A41" s="21" t="s">
        <v>30</v>
      </c>
      <c r="B41" s="38"/>
      <c r="C41" s="38"/>
      <c r="D41" s="7"/>
      <c r="E41" s="7"/>
    </row>
    <row r="42" spans="1:5" ht="12.75" customHeight="1" x14ac:dyDescent="0.2">
      <c r="A42" s="21"/>
      <c r="B42" s="7"/>
      <c r="C42" s="7"/>
      <c r="D42" s="7"/>
      <c r="E42" s="7"/>
    </row>
    <row r="43" spans="1:5" ht="12.75" customHeight="1" x14ac:dyDescent="0.2">
      <c r="A43" s="19"/>
      <c r="B43" s="7"/>
      <c r="C43" s="7"/>
      <c r="D43" s="7"/>
      <c r="E43" s="7"/>
    </row>
    <row r="44" spans="1:5" ht="12.75" customHeight="1" x14ac:dyDescent="0.2">
      <c r="A44" s="21" t="s">
        <v>31</v>
      </c>
      <c r="B44" s="39"/>
      <c r="C44" s="39"/>
      <c r="D44" s="7"/>
      <c r="E44" s="7"/>
    </row>
    <row r="45" spans="1:5" ht="18" x14ac:dyDescent="0.25">
      <c r="A45" s="29" t="s">
        <v>97</v>
      </c>
      <c r="B45" s="30"/>
      <c r="C45" s="30"/>
      <c r="D45" s="30"/>
      <c r="E45" s="30"/>
    </row>
    <row r="46" spans="1:5" ht="18" x14ac:dyDescent="0.25">
      <c r="A46" s="34" t="s">
        <v>83</v>
      </c>
      <c r="B46" s="30"/>
      <c r="C46" s="30"/>
      <c r="D46" s="30"/>
      <c r="E46" s="30"/>
    </row>
    <row r="47" spans="1:5" ht="18" x14ac:dyDescent="0.25">
      <c r="A47" s="29" t="s">
        <v>0</v>
      </c>
      <c r="B47" s="30"/>
      <c r="C47" s="30"/>
      <c r="D47" s="30"/>
      <c r="E47" s="30"/>
    </row>
    <row r="48" spans="1:5" ht="18" customHeight="1" x14ac:dyDescent="0.25">
      <c r="A48" s="25"/>
      <c r="B48" s="25"/>
      <c r="C48" s="25"/>
      <c r="D48" s="25"/>
      <c r="E48" s="25"/>
    </row>
    <row r="49" spans="1:5" ht="18" customHeight="1" x14ac:dyDescent="0.2">
      <c r="A49" s="26"/>
      <c r="B49" s="26"/>
      <c r="C49" s="26"/>
      <c r="D49" s="26"/>
      <c r="E49" s="26"/>
    </row>
    <row r="50" spans="1:5" ht="18" customHeight="1" x14ac:dyDescent="0.2">
      <c r="A50" s="31" t="s">
        <v>32</v>
      </c>
      <c r="B50" s="32"/>
      <c r="C50" s="32"/>
      <c r="D50" s="32"/>
      <c r="E50" s="33"/>
    </row>
    <row r="51" spans="1:5" ht="12.75" customHeight="1" x14ac:dyDescent="0.2">
      <c r="A51" s="1" t="s">
        <v>2</v>
      </c>
      <c r="B51" s="22" t="s">
        <v>3</v>
      </c>
      <c r="C51" s="22" t="s">
        <v>4</v>
      </c>
      <c r="D51" s="22"/>
      <c r="E51" s="22" t="s">
        <v>5</v>
      </c>
    </row>
    <row r="52" spans="1:5" ht="12.75" customHeight="1" x14ac:dyDescent="0.2">
      <c r="A52" s="5" t="s">
        <v>33</v>
      </c>
      <c r="B52" s="4"/>
      <c r="C52" s="4">
        <v>5121</v>
      </c>
      <c r="D52" s="4"/>
      <c r="E52" s="4">
        <f>C52-B52</f>
        <v>5121</v>
      </c>
    </row>
    <row r="53" spans="1:5" ht="12.75" customHeight="1" x14ac:dyDescent="0.2">
      <c r="A53" s="5" t="s">
        <v>34</v>
      </c>
      <c r="B53" s="4"/>
      <c r="C53" s="4">
        <v>27045</v>
      </c>
      <c r="D53" s="4"/>
      <c r="E53" s="4">
        <f t="shared" ref="E53:E94" si="4">C53-B53</f>
        <v>27045</v>
      </c>
    </row>
    <row r="54" spans="1:5" ht="12.75" customHeight="1" x14ac:dyDescent="0.2">
      <c r="A54" s="5" t="s">
        <v>35</v>
      </c>
      <c r="B54" s="4"/>
      <c r="C54" s="4">
        <v>1848</v>
      </c>
      <c r="D54" s="4"/>
      <c r="E54" s="4">
        <f t="shared" si="4"/>
        <v>1848</v>
      </c>
    </row>
    <row r="55" spans="1:5" ht="12.75" customHeight="1" x14ac:dyDescent="0.2">
      <c r="A55" s="5" t="s">
        <v>36</v>
      </c>
      <c r="B55" s="4"/>
      <c r="C55" s="4">
        <v>3417</v>
      </c>
      <c r="D55" s="4"/>
      <c r="E55" s="4">
        <f t="shared" si="4"/>
        <v>3417</v>
      </c>
    </row>
    <row r="56" spans="1:5" ht="12.75" customHeight="1" x14ac:dyDescent="0.2">
      <c r="A56" s="5" t="s">
        <v>37</v>
      </c>
      <c r="B56" s="4"/>
      <c r="C56" s="4">
        <v>4700</v>
      </c>
      <c r="D56" s="4"/>
      <c r="E56" s="4">
        <f t="shared" si="4"/>
        <v>4700</v>
      </c>
    </row>
    <row r="57" spans="1:5" ht="12.75" customHeight="1" x14ac:dyDescent="0.2">
      <c r="A57" s="5" t="s">
        <v>38</v>
      </c>
      <c r="B57" s="4"/>
      <c r="C57" s="4">
        <v>3586</v>
      </c>
      <c r="D57" s="4"/>
      <c r="E57" s="4">
        <f t="shared" si="4"/>
        <v>3586</v>
      </c>
    </row>
    <row r="58" spans="1:5" ht="12.75" customHeight="1" x14ac:dyDescent="0.2">
      <c r="A58" s="5" t="s">
        <v>39</v>
      </c>
      <c r="B58" s="4"/>
      <c r="C58" s="4">
        <v>745</v>
      </c>
      <c r="D58" s="4"/>
      <c r="E58" s="4">
        <f t="shared" si="4"/>
        <v>745</v>
      </c>
    </row>
    <row r="59" spans="1:5" ht="12.75" customHeight="1" x14ac:dyDescent="0.2">
      <c r="A59" s="5" t="s">
        <v>40</v>
      </c>
      <c r="B59" s="4"/>
      <c r="C59" s="4">
        <v>430</v>
      </c>
      <c r="D59" s="4"/>
      <c r="E59" s="4">
        <f t="shared" si="4"/>
        <v>430</v>
      </c>
    </row>
    <row r="60" spans="1:5" ht="12.75" customHeight="1" x14ac:dyDescent="0.2">
      <c r="A60" s="5" t="s">
        <v>41</v>
      </c>
      <c r="B60" s="4"/>
      <c r="C60" s="4">
        <v>4145</v>
      </c>
      <c r="D60" s="4"/>
      <c r="E60" s="4">
        <f t="shared" si="4"/>
        <v>4145</v>
      </c>
    </row>
    <row r="61" spans="1:5" ht="12.75" customHeight="1" x14ac:dyDescent="0.2">
      <c r="A61" s="5" t="s">
        <v>42</v>
      </c>
      <c r="B61" s="4"/>
      <c r="C61" s="4">
        <v>840</v>
      </c>
      <c r="D61" s="4"/>
      <c r="E61" s="4">
        <f t="shared" si="4"/>
        <v>840</v>
      </c>
    </row>
    <row r="62" spans="1:5" ht="12.75" customHeight="1" x14ac:dyDescent="0.2">
      <c r="A62" s="5" t="s">
        <v>43</v>
      </c>
      <c r="B62" s="4"/>
      <c r="C62" s="4">
        <v>5190</v>
      </c>
      <c r="D62" s="4"/>
      <c r="E62" s="4">
        <f t="shared" si="4"/>
        <v>5190</v>
      </c>
    </row>
    <row r="63" spans="1:5" ht="12.75" customHeight="1" x14ac:dyDescent="0.2">
      <c r="A63" s="5" t="s">
        <v>44</v>
      </c>
      <c r="B63" s="4"/>
      <c r="C63" s="4">
        <v>4525</v>
      </c>
      <c r="D63" s="4"/>
      <c r="E63" s="4">
        <f t="shared" si="4"/>
        <v>4525</v>
      </c>
    </row>
    <row r="64" spans="1:5" ht="12.75" customHeight="1" x14ac:dyDescent="0.2">
      <c r="A64" s="5" t="s">
        <v>45</v>
      </c>
      <c r="B64" s="4"/>
      <c r="C64" s="4">
        <v>5277</v>
      </c>
      <c r="D64" s="4"/>
      <c r="E64" s="4">
        <f t="shared" si="4"/>
        <v>5277</v>
      </c>
    </row>
    <row r="65" spans="1:5" ht="12.75" customHeight="1" x14ac:dyDescent="0.2">
      <c r="A65" s="5" t="s">
        <v>46</v>
      </c>
      <c r="B65" s="4"/>
      <c r="C65" s="4">
        <v>9600</v>
      </c>
      <c r="D65" s="4"/>
      <c r="E65" s="4">
        <f t="shared" si="4"/>
        <v>9600</v>
      </c>
    </row>
    <row r="66" spans="1:5" ht="12.75" customHeight="1" x14ac:dyDescent="0.2">
      <c r="A66" s="5" t="s">
        <v>47</v>
      </c>
      <c r="B66" s="4"/>
      <c r="C66" s="4">
        <v>1742</v>
      </c>
      <c r="D66" s="4"/>
      <c r="E66" s="4">
        <f t="shared" si="4"/>
        <v>1742</v>
      </c>
    </row>
    <row r="67" spans="1:5" ht="12.75" customHeight="1" x14ac:dyDescent="0.2">
      <c r="A67" s="5" t="s">
        <v>48</v>
      </c>
      <c r="B67" s="4"/>
      <c r="C67" s="4">
        <v>2009</v>
      </c>
      <c r="D67" s="4"/>
      <c r="E67" s="4">
        <f t="shared" si="4"/>
        <v>2009</v>
      </c>
    </row>
    <row r="68" spans="1:5" ht="12.75" customHeight="1" x14ac:dyDescent="0.2">
      <c r="A68" s="5" t="s">
        <v>49</v>
      </c>
      <c r="B68" s="4"/>
      <c r="C68" s="4">
        <v>1010</v>
      </c>
      <c r="D68" s="4"/>
      <c r="E68" s="4">
        <f t="shared" si="4"/>
        <v>1010</v>
      </c>
    </row>
    <row r="69" spans="1:5" ht="12.75" customHeight="1" x14ac:dyDescent="0.2">
      <c r="A69" s="5" t="s">
        <v>50</v>
      </c>
      <c r="B69" s="4"/>
      <c r="C69" s="4">
        <v>722</v>
      </c>
      <c r="D69" s="4"/>
      <c r="E69" s="4">
        <f t="shared" si="4"/>
        <v>722</v>
      </c>
    </row>
    <row r="70" spans="1:5" ht="12.75" customHeight="1" x14ac:dyDescent="0.2">
      <c r="A70" s="5" t="s">
        <v>51</v>
      </c>
      <c r="B70" s="4"/>
      <c r="C70" s="4">
        <v>3350</v>
      </c>
      <c r="D70" s="4"/>
      <c r="E70" s="4">
        <f t="shared" si="4"/>
        <v>3350</v>
      </c>
    </row>
    <row r="71" spans="1:5" ht="12.75" customHeight="1" x14ac:dyDescent="0.2">
      <c r="A71" s="5" t="s">
        <v>52</v>
      </c>
      <c r="B71" s="4"/>
      <c r="C71" s="4">
        <v>199</v>
      </c>
      <c r="D71" s="4"/>
      <c r="E71" s="4">
        <f t="shared" si="4"/>
        <v>199</v>
      </c>
    </row>
    <row r="72" spans="1:5" ht="12.75" customHeight="1" x14ac:dyDescent="0.2">
      <c r="A72" s="5" t="s">
        <v>53</v>
      </c>
      <c r="B72" s="4"/>
      <c r="C72" s="4">
        <v>255</v>
      </c>
      <c r="D72" s="4"/>
      <c r="E72" s="4">
        <f t="shared" si="4"/>
        <v>255</v>
      </c>
    </row>
    <row r="73" spans="1:5" ht="12.75" customHeight="1" x14ac:dyDescent="0.2">
      <c r="A73" s="5" t="s">
        <v>54</v>
      </c>
      <c r="B73" s="4"/>
      <c r="C73" s="4">
        <v>6720</v>
      </c>
      <c r="D73" s="4"/>
      <c r="E73" s="4">
        <f t="shared" si="4"/>
        <v>6720</v>
      </c>
    </row>
    <row r="74" spans="1:5" ht="12.75" customHeight="1" x14ac:dyDescent="0.2">
      <c r="A74" s="5" t="s">
        <v>55</v>
      </c>
      <c r="B74" s="4"/>
      <c r="C74" s="4">
        <v>65</v>
      </c>
      <c r="D74" s="4"/>
      <c r="E74" s="4">
        <f t="shared" si="4"/>
        <v>65</v>
      </c>
    </row>
    <row r="75" spans="1:5" ht="12.75" customHeight="1" x14ac:dyDescent="0.2">
      <c r="A75" s="5" t="s">
        <v>56</v>
      </c>
      <c r="B75" s="4"/>
      <c r="C75" s="4">
        <v>0</v>
      </c>
      <c r="D75" s="4"/>
      <c r="E75" s="4">
        <f t="shared" si="4"/>
        <v>0</v>
      </c>
    </row>
    <row r="76" spans="1:5" ht="12.75" customHeight="1" x14ac:dyDescent="0.2">
      <c r="A76" s="5" t="s">
        <v>57</v>
      </c>
      <c r="B76" s="4"/>
      <c r="C76" s="4">
        <v>4083</v>
      </c>
      <c r="D76" s="4"/>
      <c r="E76" s="4">
        <f t="shared" si="4"/>
        <v>4083</v>
      </c>
    </row>
    <row r="77" spans="1:5" ht="12.75" customHeight="1" x14ac:dyDescent="0.2">
      <c r="A77" s="5" t="s">
        <v>58</v>
      </c>
      <c r="B77" s="4"/>
      <c r="C77" s="4">
        <v>2375</v>
      </c>
      <c r="D77" s="4"/>
      <c r="E77" s="4">
        <f t="shared" si="4"/>
        <v>2375</v>
      </c>
    </row>
    <row r="78" spans="1:5" ht="12.75" customHeight="1" x14ac:dyDescent="0.2">
      <c r="A78" s="5" t="s">
        <v>59</v>
      </c>
      <c r="B78" s="4"/>
      <c r="C78" s="4">
        <v>697</v>
      </c>
      <c r="D78" s="4"/>
      <c r="E78" s="4">
        <f t="shared" si="4"/>
        <v>697</v>
      </c>
    </row>
    <row r="79" spans="1:5" ht="12.75" customHeight="1" x14ac:dyDescent="0.2">
      <c r="A79" s="5" t="s">
        <v>60</v>
      </c>
      <c r="B79" s="4"/>
      <c r="C79" s="4">
        <v>1475</v>
      </c>
      <c r="D79" s="4"/>
      <c r="E79" s="4">
        <f t="shared" si="4"/>
        <v>1475</v>
      </c>
    </row>
    <row r="80" spans="1:5" ht="12.75" customHeight="1" x14ac:dyDescent="0.2">
      <c r="A80" s="5" t="s">
        <v>61</v>
      </c>
      <c r="B80" s="4"/>
      <c r="C80" s="4">
        <v>1970</v>
      </c>
      <c r="D80" s="4"/>
      <c r="E80" s="4">
        <f t="shared" si="4"/>
        <v>1970</v>
      </c>
    </row>
    <row r="81" spans="1:5" ht="12.75" customHeight="1" x14ac:dyDescent="0.2">
      <c r="A81" s="5" t="s">
        <v>62</v>
      </c>
      <c r="B81" s="4"/>
      <c r="C81" s="4">
        <v>484</v>
      </c>
      <c r="D81" s="4"/>
      <c r="E81" s="4">
        <f t="shared" si="4"/>
        <v>484</v>
      </c>
    </row>
    <row r="82" spans="1:5" ht="12.75" customHeight="1" x14ac:dyDescent="0.2">
      <c r="A82" s="5" t="s">
        <v>63</v>
      </c>
      <c r="B82" s="4"/>
      <c r="C82" s="4">
        <v>296</v>
      </c>
      <c r="D82" s="4"/>
      <c r="E82" s="4">
        <f t="shared" si="4"/>
        <v>296</v>
      </c>
    </row>
    <row r="83" spans="1:5" ht="12.75" customHeight="1" x14ac:dyDescent="0.2">
      <c r="A83" s="5" t="s">
        <v>64</v>
      </c>
      <c r="B83" s="4"/>
      <c r="C83" s="4">
        <v>192</v>
      </c>
      <c r="D83" s="4"/>
      <c r="E83" s="4">
        <f t="shared" si="4"/>
        <v>192</v>
      </c>
    </row>
    <row r="84" spans="1:5" ht="12.75" customHeight="1" x14ac:dyDescent="0.2">
      <c r="A84" s="5" t="s">
        <v>65</v>
      </c>
      <c r="B84" s="4"/>
      <c r="C84" s="4">
        <v>1008</v>
      </c>
      <c r="D84" s="4"/>
      <c r="E84" s="4">
        <f t="shared" si="4"/>
        <v>1008</v>
      </c>
    </row>
    <row r="85" spans="1:5" ht="12.75" customHeight="1" x14ac:dyDescent="0.2">
      <c r="A85" s="5" t="s">
        <v>66</v>
      </c>
      <c r="B85" s="4"/>
      <c r="C85" s="4">
        <v>625</v>
      </c>
      <c r="D85" s="4"/>
      <c r="E85" s="4">
        <f t="shared" si="4"/>
        <v>625</v>
      </c>
    </row>
    <row r="86" spans="1:5" ht="12.75" customHeight="1" x14ac:dyDescent="0.2">
      <c r="A86" s="5" t="s">
        <v>67</v>
      </c>
      <c r="B86" s="4"/>
      <c r="C86" s="4">
        <v>86</v>
      </c>
      <c r="D86" s="4"/>
      <c r="E86" s="4">
        <f t="shared" si="4"/>
        <v>86</v>
      </c>
    </row>
    <row r="87" spans="1:5" ht="12.75" customHeight="1" x14ac:dyDescent="0.2">
      <c r="A87" s="5" t="s">
        <v>68</v>
      </c>
      <c r="B87" s="4"/>
      <c r="C87" s="4">
        <v>1878</v>
      </c>
      <c r="D87" s="4"/>
      <c r="E87" s="4">
        <f t="shared" si="4"/>
        <v>1878</v>
      </c>
    </row>
    <row r="88" spans="1:5" ht="12.75" customHeight="1" x14ac:dyDescent="0.2">
      <c r="A88" s="5" t="s">
        <v>69</v>
      </c>
      <c r="B88" s="4"/>
      <c r="C88" s="4">
        <v>0</v>
      </c>
      <c r="D88" s="4"/>
      <c r="E88" s="4">
        <f t="shared" si="4"/>
        <v>0</v>
      </c>
    </row>
    <row r="89" spans="1:5" ht="12.75" customHeight="1" x14ac:dyDescent="0.2">
      <c r="A89" s="5" t="s">
        <v>70</v>
      </c>
      <c r="B89" s="4"/>
      <c r="C89" s="4">
        <v>1800</v>
      </c>
      <c r="D89" s="4"/>
      <c r="E89" s="4">
        <f t="shared" si="4"/>
        <v>1800</v>
      </c>
    </row>
    <row r="90" spans="1:5" ht="12.75" customHeight="1" x14ac:dyDescent="0.2">
      <c r="A90" s="5" t="s">
        <v>71</v>
      </c>
      <c r="B90" s="4"/>
      <c r="C90" s="4">
        <v>75</v>
      </c>
      <c r="D90" s="4"/>
      <c r="E90" s="4">
        <f t="shared" si="4"/>
        <v>75</v>
      </c>
    </row>
    <row r="91" spans="1:5" ht="12.75" customHeight="1" x14ac:dyDescent="0.2">
      <c r="A91" s="5" t="s">
        <v>72</v>
      </c>
      <c r="B91" s="4"/>
      <c r="C91" s="4">
        <v>105</v>
      </c>
      <c r="D91" s="4"/>
      <c r="E91" s="4">
        <f t="shared" si="4"/>
        <v>105</v>
      </c>
    </row>
    <row r="92" spans="1:5" ht="12.75" customHeight="1" x14ac:dyDescent="0.2">
      <c r="A92" s="5" t="s">
        <v>73</v>
      </c>
      <c r="B92" s="4"/>
      <c r="C92" s="4">
        <v>65</v>
      </c>
      <c r="D92" s="4"/>
      <c r="E92" s="4">
        <f t="shared" si="4"/>
        <v>65</v>
      </c>
    </row>
    <row r="93" spans="1:5" ht="12.75" customHeight="1" x14ac:dyDescent="0.2">
      <c r="A93" s="5" t="s">
        <v>74</v>
      </c>
      <c r="B93" s="4"/>
      <c r="C93" s="4">
        <v>445</v>
      </c>
      <c r="D93" s="4"/>
      <c r="E93" s="4">
        <f t="shared" si="4"/>
        <v>445</v>
      </c>
    </row>
    <row r="94" spans="1:5" ht="12.75" customHeight="1" x14ac:dyDescent="0.2">
      <c r="A94" s="5" t="s">
        <v>75</v>
      </c>
      <c r="B94" s="4"/>
      <c r="C94" s="4">
        <v>5713</v>
      </c>
      <c r="D94" s="4"/>
      <c r="E94" s="4">
        <f t="shared" si="4"/>
        <v>5713</v>
      </c>
    </row>
    <row r="95" spans="1:5" ht="12.75" customHeight="1" x14ac:dyDescent="0.2">
      <c r="A95" s="19"/>
      <c r="B95" s="7"/>
      <c r="C95" s="7"/>
      <c r="D95" s="7"/>
      <c r="E95" s="7"/>
    </row>
    <row r="96" spans="1:5" ht="12.75" customHeight="1" x14ac:dyDescent="0.2">
      <c r="A96" s="5" t="s">
        <v>22</v>
      </c>
      <c r="B96" s="14">
        <f t="shared" ref="B96:E96" si="5">SUM(B52:B94)</f>
        <v>0</v>
      </c>
      <c r="C96" s="14">
        <f t="shared" si="5"/>
        <v>115913</v>
      </c>
      <c r="D96" s="14">
        <f t="shared" si="5"/>
        <v>0</v>
      </c>
      <c r="E96" s="14">
        <f t="shared" si="5"/>
        <v>115913</v>
      </c>
    </row>
  </sheetData>
  <mergeCells count="14">
    <mergeCell ref="A47:E47"/>
    <mergeCell ref="A45:E45"/>
    <mergeCell ref="A46:E46"/>
    <mergeCell ref="A4:E4"/>
    <mergeCell ref="A50:E50"/>
    <mergeCell ref="B38:C38"/>
    <mergeCell ref="B41:C41"/>
    <mergeCell ref="B44:C44"/>
    <mergeCell ref="A7:E7"/>
    <mergeCell ref="A2:E2"/>
    <mergeCell ref="A1:E1"/>
    <mergeCell ref="A3:E3"/>
    <mergeCell ref="A5:E5"/>
    <mergeCell ref="A6:E6"/>
  </mergeCells>
  <printOptions horizontalCentered="1" verticalCentered="1"/>
  <pageMargins left="0.65" right="0.5" top="0.25" bottom="0.65" header="0" footer="0"/>
  <pageSetup scale="82" orientation="portrait" r:id="rId1"/>
  <headerFooter>
    <oddFooter>&amp;RConventual Franciscans of California | &amp;D | &amp;T | &amp;P</oddFooter>
  </headerFooter>
  <rowBreaks count="1" manualBreakCount="1">
    <brk id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July 2020</vt:lpstr>
      <vt:lpstr>August 2020</vt:lpstr>
      <vt:lpstr>September 2020</vt:lpstr>
      <vt:lpstr>October 2020</vt:lpstr>
      <vt:lpstr>November 2020</vt:lpstr>
      <vt:lpstr>December 2020</vt:lpstr>
      <vt:lpstr>January 2021</vt:lpstr>
      <vt:lpstr>February 2021</vt:lpstr>
      <vt:lpstr>March 2021</vt:lpstr>
      <vt:lpstr>April 2021</vt:lpstr>
      <vt:lpstr>May 2021</vt:lpstr>
      <vt:lpstr>June 2021</vt:lpstr>
      <vt:lpstr>Year End</vt:lpstr>
      <vt:lpstr>2020 Budget</vt:lpstr>
      <vt:lpstr>'2020 Budget'!Print_Area</vt:lpstr>
      <vt:lpstr>'April 2021'!Print_Area</vt:lpstr>
      <vt:lpstr>'August 2020'!Print_Area</vt:lpstr>
      <vt:lpstr>'December 2020'!Print_Area</vt:lpstr>
      <vt:lpstr>'February 2021'!Print_Area</vt:lpstr>
      <vt:lpstr>'January 2021'!Print_Area</vt:lpstr>
      <vt:lpstr>'July 2020'!Print_Area</vt:lpstr>
      <vt:lpstr>'June 2021'!Print_Area</vt:lpstr>
      <vt:lpstr>'March 2021'!Print_Area</vt:lpstr>
      <vt:lpstr>'May 2021'!Print_Area</vt:lpstr>
      <vt:lpstr>'November 2020'!Print_Area</vt:lpstr>
      <vt:lpstr>'October 2020'!Print_Area</vt:lpstr>
      <vt:lpstr>'September 2020'!Print_Area</vt:lpstr>
      <vt:lpstr>'Year End'!Print_Area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Montalban-Exberger</dc:creator>
  <cp:keywords/>
  <dc:description/>
  <cp:lastModifiedBy>John Heinz</cp:lastModifiedBy>
  <cp:revision/>
  <cp:lastPrinted>2020-09-01T22:00:21Z</cp:lastPrinted>
  <dcterms:created xsi:type="dcterms:W3CDTF">2019-03-28T19:53:24Z</dcterms:created>
  <dcterms:modified xsi:type="dcterms:W3CDTF">2020-09-01T22:01:49Z</dcterms:modified>
  <cp:category/>
  <cp:contentStatus/>
</cp:coreProperties>
</file>